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4.xml" ContentType="application/vnd.openxmlformats-officedocument.drawingml.chart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DB6D39C-7A52-46A7-A0B0-6EC5CD3DB646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Plan Summary" sheetId="1" r:id="rId1"/>
    <sheet name="College Expense Plan" sheetId="2" r:id="rId2"/>
    <sheet name="Employment Income Plan" sheetId="3" r:id="rId3"/>
    <sheet name="Education Resource Plan" sheetId="4" r:id="rId4"/>
    <sheet name="Loan Repayment" sheetId="5" r:id="rId5"/>
  </sheets>
  <externalReferences>
    <externalReference r:id="rId6"/>
  </externalReferences>
  <definedNames>
    <definedName name="Beginning_Balance">-FV(Interest_Rate/12,Payment_Number-1,-Monthly_Payment,Loan_Amount)</definedName>
    <definedName name="Ending_Balance">-FV(Interest_Rate/12,Payment_Number,-Monthly_Payment,Loan_Amount)</definedName>
    <definedName name="Header_Row">ROW('[1]Loan Calculator'!$15:$15)</definedName>
    <definedName name="Interest">-IPMT(Interest_Rate/12,Payment_Number,Number_of_Payments,Loan_Amount)</definedName>
    <definedName name="Interest_Rate">'[1]Loan Calculator'!$E$5</definedName>
    <definedName name="Last_Row">IF(Values_Entered,Header_Row+Number_of_Payments,Header_Row)</definedName>
    <definedName name="Loan_Amount">'[1]Loan Calculator'!$E$4</definedName>
    <definedName name="Loan_Not_Paid">IF(Payment_Number&lt;=Number_of_Payments,1,0)</definedName>
    <definedName name="Loan_Start">'[1]Loan Calculator'!$E$7</definedName>
    <definedName name="Loan_Years">'[1]Loan Calculator'!$E$6</definedName>
    <definedName name="Monthly_Payment">-PMT(Interest_Rate/12,Number_of_Payments,Loan_Amount)</definedName>
    <definedName name="Number_of_Payments">'[1]Loan Calculator'!$E$10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Total_Cost">'Loan Repayment'!$E$14</definedName>
    <definedName name="Values_Entered">IF(Loan_Amount*Interest_Rate*Loan_Years*Loan_Start&gt;0,1,0)</definedName>
  </definedNames>
  <calcPr calcId="181029"/>
</workbook>
</file>

<file path=xl/calcChain.xml><?xml version="1.0" encoding="utf-8"?>
<calcChain xmlns="http://schemas.openxmlformats.org/spreadsheetml/2006/main">
  <c r="C36" i="5" l="1"/>
  <c r="C26" i="4" l="1"/>
  <c r="D26" i="4"/>
  <c r="E26" i="4"/>
  <c r="B26" i="4"/>
  <c r="F25" i="4"/>
  <c r="E23" i="4"/>
  <c r="C17" i="4"/>
  <c r="F17" i="4" s="1"/>
  <c r="D17" i="4"/>
  <c r="D23" i="4" s="1"/>
  <c r="E17" i="4"/>
  <c r="B17" i="4"/>
  <c r="B23" i="4" s="1"/>
  <c r="C13" i="4"/>
  <c r="D13" i="4"/>
  <c r="E13" i="4"/>
  <c r="B13" i="4"/>
  <c r="F11" i="4"/>
  <c r="F12" i="4"/>
  <c r="F22" i="4"/>
  <c r="C5" i="4"/>
  <c r="D5" i="4"/>
  <c r="E5" i="4"/>
  <c r="B5" i="4"/>
  <c r="B23" i="3"/>
  <c r="C23" i="3" s="1"/>
  <c r="C16" i="3"/>
  <c r="C17" i="3" s="1"/>
  <c r="D16" i="3"/>
  <c r="D17" i="3" s="1"/>
  <c r="E16" i="3"/>
  <c r="E17" i="3" s="1"/>
  <c r="E18" i="3" s="1"/>
  <c r="F16" i="3"/>
  <c r="G16" i="3"/>
  <c r="H16" i="3"/>
  <c r="H17" i="3" s="1"/>
  <c r="H18" i="3" s="1"/>
  <c r="H19" i="3" s="1"/>
  <c r="I16" i="3"/>
  <c r="I17" i="3" s="1"/>
  <c r="I18" i="3" s="1"/>
  <c r="J16" i="3"/>
  <c r="J17" i="3" s="1"/>
  <c r="K16" i="3"/>
  <c r="K17" i="3" s="1"/>
  <c r="K18" i="3" s="1"/>
  <c r="L16" i="3"/>
  <c r="L17" i="3" s="1"/>
  <c r="M16" i="3"/>
  <c r="M17" i="3" s="1"/>
  <c r="M18" i="3" s="1"/>
  <c r="F17" i="3"/>
  <c r="F18" i="3" s="1"/>
  <c r="F19" i="3" s="1"/>
  <c r="G17" i="3"/>
  <c r="G18" i="3"/>
  <c r="G19" i="3" s="1"/>
  <c r="B16" i="3"/>
  <c r="B17" i="3" s="1"/>
  <c r="B18" i="3" s="1"/>
  <c r="D8" i="3"/>
  <c r="E8" i="3"/>
  <c r="E9" i="3" s="1"/>
  <c r="E10" i="3" s="1"/>
  <c r="E11" i="3" s="1"/>
  <c r="F8" i="3"/>
  <c r="F9" i="3" s="1"/>
  <c r="F10" i="3" s="1"/>
  <c r="F11" i="3" s="1"/>
  <c r="G8" i="3"/>
  <c r="H8" i="3"/>
  <c r="I8" i="3"/>
  <c r="I9" i="3" s="1"/>
  <c r="I10" i="3" s="1"/>
  <c r="J8" i="3"/>
  <c r="J9" i="3" s="1"/>
  <c r="J10" i="3" s="1"/>
  <c r="K8" i="3"/>
  <c r="K9" i="3" s="1"/>
  <c r="K10" i="3" s="1"/>
  <c r="L8" i="3"/>
  <c r="M8" i="3"/>
  <c r="M9" i="3" s="1"/>
  <c r="M10" i="3" s="1"/>
  <c r="M11" i="3" s="1"/>
  <c r="D9" i="3"/>
  <c r="D10" i="3" s="1"/>
  <c r="D11" i="3" s="1"/>
  <c r="G9" i="3"/>
  <c r="H9" i="3"/>
  <c r="H10" i="3" s="1"/>
  <c r="H11" i="3" s="1"/>
  <c r="L9" i="3"/>
  <c r="L10" i="3" s="1"/>
  <c r="L11" i="3" s="1"/>
  <c r="G10" i="3"/>
  <c r="G11" i="3" s="1"/>
  <c r="C8" i="3"/>
  <c r="C9" i="3" s="1"/>
  <c r="B8" i="3"/>
  <c r="B9" i="3" s="1"/>
  <c r="B10" i="3" s="1"/>
  <c r="N15" i="3"/>
  <c r="N7" i="3"/>
  <c r="F26" i="4" l="1"/>
  <c r="C23" i="4"/>
  <c r="F13" i="4"/>
  <c r="F10" i="4"/>
  <c r="L18" i="3"/>
  <c r="L19" i="3" s="1"/>
  <c r="D18" i="3"/>
  <c r="C18" i="3"/>
  <c r="C19" i="3" s="1"/>
  <c r="N17" i="3"/>
  <c r="I19" i="3"/>
  <c r="M19" i="3"/>
  <c r="E19" i="3"/>
  <c r="J18" i="3"/>
  <c r="J19" i="3" s="1"/>
  <c r="K19" i="3"/>
  <c r="B19" i="3"/>
  <c r="N16" i="3"/>
  <c r="I11" i="3"/>
  <c r="N8" i="3"/>
  <c r="K11" i="3"/>
  <c r="J11" i="3"/>
  <c r="N9" i="3"/>
  <c r="B25" i="3" s="1"/>
  <c r="C25" i="3" s="1"/>
  <c r="C10" i="3"/>
  <c r="N10" i="3" s="1"/>
  <c r="B11" i="3"/>
  <c r="F17" i="1"/>
  <c r="F15" i="1"/>
  <c r="F5" i="4" s="1"/>
  <c r="B14" i="1"/>
  <c r="B16" i="1" s="1"/>
  <c r="B6" i="4" s="1"/>
  <c r="B13" i="2"/>
  <c r="B4" i="4" s="1"/>
  <c r="F8" i="2"/>
  <c r="F7" i="2"/>
  <c r="E8" i="2"/>
  <c r="E9" i="2"/>
  <c r="C9" i="2"/>
  <c r="F9" i="2" s="1"/>
  <c r="C8" i="2"/>
  <c r="C13" i="2" s="1"/>
  <c r="D11" i="2"/>
  <c r="D13" i="2" s="1"/>
  <c r="E11" i="2"/>
  <c r="C11" i="2"/>
  <c r="C12" i="2"/>
  <c r="D12" i="2" s="1"/>
  <c r="E10" i="2"/>
  <c r="C10" i="2"/>
  <c r="F10" i="2" s="1"/>
  <c r="E12" i="2" l="1"/>
  <c r="F12" i="2"/>
  <c r="C4" i="4"/>
  <c r="C14" i="1"/>
  <c r="C16" i="1" s="1"/>
  <c r="C6" i="4" s="1"/>
  <c r="F11" i="2"/>
  <c r="B26" i="3"/>
  <c r="C26" i="3" s="1"/>
  <c r="B24" i="3"/>
  <c r="F23" i="4"/>
  <c r="E13" i="2"/>
  <c r="E14" i="1" s="1"/>
  <c r="E4" i="4"/>
  <c r="D14" i="1"/>
  <c r="D16" i="1" s="1"/>
  <c r="D4" i="4"/>
  <c r="N18" i="3"/>
  <c r="D19" i="3"/>
  <c r="N19" i="3" s="1"/>
  <c r="C11" i="3"/>
  <c r="N11" i="3" s="1"/>
  <c r="C24" i="3" l="1"/>
  <c r="C27" i="3" s="1"/>
  <c r="B27" i="3"/>
  <c r="E16" i="1"/>
  <c r="E6" i="4" s="1"/>
  <c r="F14" i="1"/>
  <c r="F13" i="2"/>
  <c r="E6" i="5" s="1"/>
  <c r="F4" i="4"/>
  <c r="D6" i="4"/>
  <c r="E12" i="5" l="1"/>
  <c r="F16" i="1"/>
  <c r="F6" i="4" s="1"/>
  <c r="D16" i="4" l="1"/>
  <c r="C16" i="4"/>
  <c r="B16" i="4"/>
  <c r="E16" i="4"/>
  <c r="H377" i="5"/>
  <c r="G376" i="5"/>
  <c r="F375" i="5"/>
  <c r="E374" i="5"/>
  <c r="D373" i="5"/>
  <c r="C372" i="5"/>
  <c r="B371" i="5"/>
  <c r="H369" i="5"/>
  <c r="G368" i="5"/>
  <c r="F367" i="5"/>
  <c r="E366" i="5"/>
  <c r="D365" i="5"/>
  <c r="C364" i="5"/>
  <c r="B363" i="5"/>
  <c r="H361" i="5"/>
  <c r="G360" i="5"/>
  <c r="F359" i="5"/>
  <c r="E358" i="5"/>
  <c r="D357" i="5"/>
  <c r="C356" i="5"/>
  <c r="B355" i="5"/>
  <c r="H353" i="5"/>
  <c r="G352" i="5"/>
  <c r="F351" i="5"/>
  <c r="E350" i="5"/>
  <c r="D349" i="5"/>
  <c r="C348" i="5"/>
  <c r="B347" i="5"/>
  <c r="H345" i="5"/>
  <c r="G344" i="5"/>
  <c r="F343" i="5"/>
  <c r="E342" i="5"/>
  <c r="D341" i="5"/>
  <c r="C340" i="5"/>
  <c r="B339" i="5"/>
  <c r="H337" i="5"/>
  <c r="G336" i="5"/>
  <c r="F335" i="5"/>
  <c r="E334" i="5"/>
  <c r="D333" i="5"/>
  <c r="C332" i="5"/>
  <c r="B331" i="5"/>
  <c r="H329" i="5"/>
  <c r="G328" i="5"/>
  <c r="F327" i="5"/>
  <c r="E326" i="5"/>
  <c r="D325" i="5"/>
  <c r="C324" i="5"/>
  <c r="B323" i="5"/>
  <c r="H321" i="5"/>
  <c r="G320" i="5"/>
  <c r="F319" i="5"/>
  <c r="E318" i="5"/>
  <c r="D317" i="5"/>
  <c r="C316" i="5"/>
  <c r="B315" i="5"/>
  <c r="H313" i="5"/>
  <c r="G312" i="5"/>
  <c r="F311" i="5"/>
  <c r="E310" i="5"/>
  <c r="D309" i="5"/>
  <c r="C308" i="5"/>
  <c r="B307" i="5"/>
  <c r="H305" i="5"/>
  <c r="G304" i="5"/>
  <c r="F303" i="5"/>
  <c r="E302" i="5"/>
  <c r="D301" i="5"/>
  <c r="C300" i="5"/>
  <c r="B299" i="5"/>
  <c r="H297" i="5"/>
  <c r="G296" i="5"/>
  <c r="F295" i="5"/>
  <c r="E294" i="5"/>
  <c r="D293" i="5"/>
  <c r="C292" i="5"/>
  <c r="B291" i="5"/>
  <c r="H289" i="5"/>
  <c r="G288" i="5"/>
  <c r="F287" i="5"/>
  <c r="E286" i="5"/>
  <c r="D285" i="5"/>
  <c r="C284" i="5"/>
  <c r="B283" i="5"/>
  <c r="H281" i="5"/>
  <c r="G377" i="5"/>
  <c r="F376" i="5"/>
  <c r="E375" i="5"/>
  <c r="D374" i="5"/>
  <c r="C373" i="5"/>
  <c r="B372" i="5"/>
  <c r="H370" i="5"/>
  <c r="G369" i="5"/>
  <c r="F368" i="5"/>
  <c r="E367" i="5"/>
  <c r="D366" i="5"/>
  <c r="C365" i="5"/>
  <c r="B364" i="5"/>
  <c r="H362" i="5"/>
  <c r="G361" i="5"/>
  <c r="F360" i="5"/>
  <c r="E359" i="5"/>
  <c r="D358" i="5"/>
  <c r="C357" i="5"/>
  <c r="B356" i="5"/>
  <c r="H354" i="5"/>
  <c r="G353" i="5"/>
  <c r="F352" i="5"/>
  <c r="E351" i="5"/>
  <c r="D350" i="5"/>
  <c r="C349" i="5"/>
  <c r="B348" i="5"/>
  <c r="H346" i="5"/>
  <c r="G345" i="5"/>
  <c r="F344" i="5"/>
  <c r="E343" i="5"/>
  <c r="D342" i="5"/>
  <c r="C341" i="5"/>
  <c r="B340" i="5"/>
  <c r="H338" i="5"/>
  <c r="G337" i="5"/>
  <c r="F336" i="5"/>
  <c r="E335" i="5"/>
  <c r="D334" i="5"/>
  <c r="C333" i="5"/>
  <c r="B332" i="5"/>
  <c r="H330" i="5"/>
  <c r="G329" i="5"/>
  <c r="F328" i="5"/>
  <c r="E327" i="5"/>
  <c r="D326" i="5"/>
  <c r="C325" i="5"/>
  <c r="B324" i="5"/>
  <c r="H322" i="5"/>
  <c r="G321" i="5"/>
  <c r="F320" i="5"/>
  <c r="E319" i="5"/>
  <c r="D318" i="5"/>
  <c r="C317" i="5"/>
  <c r="B316" i="5"/>
  <c r="H314" i="5"/>
  <c r="G313" i="5"/>
  <c r="F312" i="5"/>
  <c r="E311" i="5"/>
  <c r="D310" i="5"/>
  <c r="C309" i="5"/>
  <c r="B308" i="5"/>
  <c r="H306" i="5"/>
  <c r="G305" i="5"/>
  <c r="F304" i="5"/>
  <c r="E303" i="5"/>
  <c r="D302" i="5"/>
  <c r="C301" i="5"/>
  <c r="B300" i="5"/>
  <c r="H298" i="5"/>
  <c r="G297" i="5"/>
  <c r="F296" i="5"/>
  <c r="E295" i="5"/>
  <c r="D294" i="5"/>
  <c r="C293" i="5"/>
  <c r="D377" i="5"/>
  <c r="C376" i="5"/>
  <c r="B375" i="5"/>
  <c r="H373" i="5"/>
  <c r="G372" i="5"/>
  <c r="F371" i="5"/>
  <c r="E370" i="5"/>
  <c r="D369" i="5"/>
  <c r="C368" i="5"/>
  <c r="B367" i="5"/>
  <c r="H365" i="5"/>
  <c r="G364" i="5"/>
  <c r="F363" i="5"/>
  <c r="E362" i="5"/>
  <c r="D361" i="5"/>
  <c r="C360" i="5"/>
  <c r="B359" i="5"/>
  <c r="H357" i="5"/>
  <c r="G356" i="5"/>
  <c r="F355" i="5"/>
  <c r="E354" i="5"/>
  <c r="D353" i="5"/>
  <c r="C352" i="5"/>
  <c r="B351" i="5"/>
  <c r="H349" i="5"/>
  <c r="G348" i="5"/>
  <c r="F347" i="5"/>
  <c r="E346" i="5"/>
  <c r="D345" i="5"/>
  <c r="C344" i="5"/>
  <c r="B343" i="5"/>
  <c r="H341" i="5"/>
  <c r="G340" i="5"/>
  <c r="F339" i="5"/>
  <c r="E338" i="5"/>
  <c r="D337" i="5"/>
  <c r="C336" i="5"/>
  <c r="B335" i="5"/>
  <c r="H333" i="5"/>
  <c r="G332" i="5"/>
  <c r="F331" i="5"/>
  <c r="E330" i="5"/>
  <c r="D329" i="5"/>
  <c r="C328" i="5"/>
  <c r="B327" i="5"/>
  <c r="H325" i="5"/>
  <c r="G324" i="5"/>
  <c r="F323" i="5"/>
  <c r="E322" i="5"/>
  <c r="D321" i="5"/>
  <c r="C320" i="5"/>
  <c r="C377" i="5"/>
  <c r="B376" i="5"/>
  <c r="H374" i="5"/>
  <c r="G373" i="5"/>
  <c r="F372" i="5"/>
  <c r="E371" i="5"/>
  <c r="D370" i="5"/>
  <c r="C369" i="5"/>
  <c r="B368" i="5"/>
  <c r="H366" i="5"/>
  <c r="G365" i="5"/>
  <c r="F364" i="5"/>
  <c r="E363" i="5"/>
  <c r="D362" i="5"/>
  <c r="C361" i="5"/>
  <c r="B360" i="5"/>
  <c r="H358" i="5"/>
  <c r="G357" i="5"/>
  <c r="F356" i="5"/>
  <c r="E355" i="5"/>
  <c r="D354" i="5"/>
  <c r="C353" i="5"/>
  <c r="B352" i="5"/>
  <c r="H350" i="5"/>
  <c r="G349" i="5"/>
  <c r="F348" i="5"/>
  <c r="E347" i="5"/>
  <c r="D346" i="5"/>
  <c r="B377" i="5"/>
  <c r="H375" i="5"/>
  <c r="G374" i="5"/>
  <c r="F373" i="5"/>
  <c r="E372" i="5"/>
  <c r="D371" i="5"/>
  <c r="C370" i="5"/>
  <c r="B369" i="5"/>
  <c r="H367" i="5"/>
  <c r="G366" i="5"/>
  <c r="F365" i="5"/>
  <c r="E364" i="5"/>
  <c r="D363" i="5"/>
  <c r="C362" i="5"/>
  <c r="B361" i="5"/>
  <c r="H359" i="5"/>
  <c r="G358" i="5"/>
  <c r="F357" i="5"/>
  <c r="E356" i="5"/>
  <c r="D355" i="5"/>
  <c r="C354" i="5"/>
  <c r="B353" i="5"/>
  <c r="H351" i="5"/>
  <c r="G350" i="5"/>
  <c r="F349" i="5"/>
  <c r="E348" i="5"/>
  <c r="D347" i="5"/>
  <c r="C346" i="5"/>
  <c r="B345" i="5"/>
  <c r="H343" i="5"/>
  <c r="G342" i="5"/>
  <c r="F341" i="5"/>
  <c r="E340" i="5"/>
  <c r="D339" i="5"/>
  <c r="C338" i="5"/>
  <c r="B337" i="5"/>
  <c r="H335" i="5"/>
  <c r="G334" i="5"/>
  <c r="F333" i="5"/>
  <c r="E332" i="5"/>
  <c r="D331" i="5"/>
  <c r="C330" i="5"/>
  <c r="B329" i="5"/>
  <c r="H327" i="5"/>
  <c r="G326" i="5"/>
  <c r="F325" i="5"/>
  <c r="E324" i="5"/>
  <c r="D323" i="5"/>
  <c r="C322" i="5"/>
  <c r="B321" i="5"/>
  <c r="H319" i="5"/>
  <c r="G318" i="5"/>
  <c r="F317" i="5"/>
  <c r="E316" i="5"/>
  <c r="D315" i="5"/>
  <c r="C314" i="5"/>
  <c r="B313" i="5"/>
  <c r="H311" i="5"/>
  <c r="G310" i="5"/>
  <c r="F309" i="5"/>
  <c r="E308" i="5"/>
  <c r="D307" i="5"/>
  <c r="C306" i="5"/>
  <c r="B305" i="5"/>
  <c r="H376" i="5"/>
  <c r="G375" i="5"/>
  <c r="F374" i="5"/>
  <c r="E373" i="5"/>
  <c r="D372" i="5"/>
  <c r="C371" i="5"/>
  <c r="B370" i="5"/>
  <c r="H368" i="5"/>
  <c r="G367" i="5"/>
  <c r="F366" i="5"/>
  <c r="E365" i="5"/>
  <c r="D364" i="5"/>
  <c r="C363" i="5"/>
  <c r="B362" i="5"/>
  <c r="H360" i="5"/>
  <c r="G359" i="5"/>
  <c r="F358" i="5"/>
  <c r="E357" i="5"/>
  <c r="D356" i="5"/>
  <c r="C355" i="5"/>
  <c r="B354" i="5"/>
  <c r="H352" i="5"/>
  <c r="G351" i="5"/>
  <c r="F350" i="5"/>
  <c r="E349" i="5"/>
  <c r="D348" i="5"/>
  <c r="C347" i="5"/>
  <c r="B346" i="5"/>
  <c r="H344" i="5"/>
  <c r="G343" i="5"/>
  <c r="F342" i="5"/>
  <c r="E341" i="5"/>
  <c r="D340" i="5"/>
  <c r="C339" i="5"/>
  <c r="B338" i="5"/>
  <c r="H336" i="5"/>
  <c r="G335" i="5"/>
  <c r="F334" i="5"/>
  <c r="E333" i="5"/>
  <c r="D332" i="5"/>
  <c r="C331" i="5"/>
  <c r="B330" i="5"/>
  <c r="H328" i="5"/>
  <c r="G327" i="5"/>
  <c r="F326" i="5"/>
  <c r="E325" i="5"/>
  <c r="D324" i="5"/>
  <c r="C323" i="5"/>
  <c r="B322" i="5"/>
  <c r="H320" i="5"/>
  <c r="G319" i="5"/>
  <c r="F318" i="5"/>
  <c r="E317" i="5"/>
  <c r="D316" i="5"/>
  <c r="C315" i="5"/>
  <c r="B314" i="5"/>
  <c r="H312" i="5"/>
  <c r="G311" i="5"/>
  <c r="F310" i="5"/>
  <c r="E309" i="5"/>
  <c r="D308" i="5"/>
  <c r="C307" i="5"/>
  <c r="B306" i="5"/>
  <c r="H304" i="5"/>
  <c r="G303" i="5"/>
  <c r="F302" i="5"/>
  <c r="E301" i="5"/>
  <c r="D300" i="5"/>
  <c r="C299" i="5"/>
  <c r="B298" i="5"/>
  <c r="H296" i="5"/>
  <c r="G295" i="5"/>
  <c r="F294" i="5"/>
  <c r="E293" i="5"/>
  <c r="D292" i="5"/>
  <c r="F377" i="5"/>
  <c r="B373" i="5"/>
  <c r="E368" i="5"/>
  <c r="H363" i="5"/>
  <c r="D359" i="5"/>
  <c r="G354" i="5"/>
  <c r="C350" i="5"/>
  <c r="F345" i="5"/>
  <c r="H342" i="5"/>
  <c r="G339" i="5"/>
  <c r="E336" i="5"/>
  <c r="G333" i="5"/>
  <c r="F330" i="5"/>
  <c r="D327" i="5"/>
  <c r="F324" i="5"/>
  <c r="E321" i="5"/>
  <c r="H318" i="5"/>
  <c r="F316" i="5"/>
  <c r="D314" i="5"/>
  <c r="B312" i="5"/>
  <c r="G309" i="5"/>
  <c r="E307" i="5"/>
  <c r="C305" i="5"/>
  <c r="B303" i="5"/>
  <c r="B301" i="5"/>
  <c r="E299" i="5"/>
  <c r="E297" i="5"/>
  <c r="H295" i="5"/>
  <c r="H293" i="5"/>
  <c r="B292" i="5"/>
  <c r="G290" i="5"/>
  <c r="E289" i="5"/>
  <c r="C288" i="5"/>
  <c r="H286" i="5"/>
  <c r="F285" i="5"/>
  <c r="D284" i="5"/>
  <c r="H282" i="5"/>
  <c r="F281" i="5"/>
  <c r="E280" i="5"/>
  <c r="D279" i="5"/>
  <c r="C278" i="5"/>
  <c r="B277" i="5"/>
  <c r="H275" i="5"/>
  <c r="G274" i="5"/>
  <c r="F273" i="5"/>
  <c r="E272" i="5"/>
  <c r="D271" i="5"/>
  <c r="C270" i="5"/>
  <c r="B269" i="5"/>
  <c r="H267" i="5"/>
  <c r="G266" i="5"/>
  <c r="F265" i="5"/>
  <c r="E264" i="5"/>
  <c r="D263" i="5"/>
  <c r="C262" i="5"/>
  <c r="B261" i="5"/>
  <c r="H259" i="5"/>
  <c r="G258" i="5"/>
  <c r="F257" i="5"/>
  <c r="E256" i="5"/>
  <c r="D255" i="5"/>
  <c r="C254" i="5"/>
  <c r="B253" i="5"/>
  <c r="H251" i="5"/>
  <c r="G250" i="5"/>
  <c r="F249" i="5"/>
  <c r="E248" i="5"/>
  <c r="D247" i="5"/>
  <c r="C246" i="5"/>
  <c r="B245" i="5"/>
  <c r="H243" i="5"/>
  <c r="G242" i="5"/>
  <c r="F241" i="5"/>
  <c r="E240" i="5"/>
  <c r="E377" i="5"/>
  <c r="H372" i="5"/>
  <c r="D368" i="5"/>
  <c r="G363" i="5"/>
  <c r="C359" i="5"/>
  <c r="F354" i="5"/>
  <c r="B350" i="5"/>
  <c r="E345" i="5"/>
  <c r="C342" i="5"/>
  <c r="E339" i="5"/>
  <c r="D336" i="5"/>
  <c r="B333" i="5"/>
  <c r="D330" i="5"/>
  <c r="C327" i="5"/>
  <c r="H323" i="5"/>
  <c r="C321" i="5"/>
  <c r="C318" i="5"/>
  <c r="H315" i="5"/>
  <c r="F313" i="5"/>
  <c r="D311" i="5"/>
  <c r="B309" i="5"/>
  <c r="G306" i="5"/>
  <c r="E304" i="5"/>
  <c r="H302" i="5"/>
  <c r="H300" i="5"/>
  <c r="D299" i="5"/>
  <c r="D297" i="5"/>
  <c r="D295" i="5"/>
  <c r="G293" i="5"/>
  <c r="H291" i="5"/>
  <c r="F290" i="5"/>
  <c r="D289" i="5"/>
  <c r="B288" i="5"/>
  <c r="G286" i="5"/>
  <c r="E285" i="5"/>
  <c r="B284" i="5"/>
  <c r="G282" i="5"/>
  <c r="E281" i="5"/>
  <c r="D280" i="5"/>
  <c r="C279" i="5"/>
  <c r="B278" i="5"/>
  <c r="H276" i="5"/>
  <c r="G275" i="5"/>
  <c r="F274" i="5"/>
  <c r="E273" i="5"/>
  <c r="D272" i="5"/>
  <c r="C271" i="5"/>
  <c r="B270" i="5"/>
  <c r="H268" i="5"/>
  <c r="G267" i="5"/>
  <c r="F266" i="5"/>
  <c r="E265" i="5"/>
  <c r="D264" i="5"/>
  <c r="C263" i="5"/>
  <c r="B262" i="5"/>
  <c r="H260" i="5"/>
  <c r="G259" i="5"/>
  <c r="F258" i="5"/>
  <c r="E257" i="5"/>
  <c r="D256" i="5"/>
  <c r="C255" i="5"/>
  <c r="B254" i="5"/>
  <c r="H252" i="5"/>
  <c r="G251" i="5"/>
  <c r="F250" i="5"/>
  <c r="E249" i="5"/>
  <c r="D248" i="5"/>
  <c r="C247" i="5"/>
  <c r="B246" i="5"/>
  <c r="H244" i="5"/>
  <c r="G243" i="5"/>
  <c r="F242" i="5"/>
  <c r="E241" i="5"/>
  <c r="D240" i="5"/>
  <c r="C239" i="5"/>
  <c r="B238" i="5"/>
  <c r="H236" i="5"/>
  <c r="E376" i="5"/>
  <c r="H371" i="5"/>
  <c r="D367" i="5"/>
  <c r="G362" i="5"/>
  <c r="C358" i="5"/>
  <c r="F353" i="5"/>
  <c r="B349" i="5"/>
  <c r="C345" i="5"/>
  <c r="B342" i="5"/>
  <c r="G338" i="5"/>
  <c r="B336" i="5"/>
  <c r="H332" i="5"/>
  <c r="F329" i="5"/>
  <c r="H326" i="5"/>
  <c r="G323" i="5"/>
  <c r="E320" i="5"/>
  <c r="B318" i="5"/>
  <c r="G315" i="5"/>
  <c r="E313" i="5"/>
  <c r="C311" i="5"/>
  <c r="H308" i="5"/>
  <c r="F306" i="5"/>
  <c r="D304" i="5"/>
  <c r="G302" i="5"/>
  <c r="G300" i="5"/>
  <c r="G298" i="5"/>
  <c r="C297" i="5"/>
  <c r="C295" i="5"/>
  <c r="F293" i="5"/>
  <c r="G291" i="5"/>
  <c r="E290" i="5"/>
  <c r="C289" i="5"/>
  <c r="H287" i="5"/>
  <c r="F286" i="5"/>
  <c r="C285" i="5"/>
  <c r="H283" i="5"/>
  <c r="F282" i="5"/>
  <c r="D281" i="5"/>
  <c r="C280" i="5"/>
  <c r="B279" i="5"/>
  <c r="H277" i="5"/>
  <c r="G276" i="5"/>
  <c r="F275" i="5"/>
  <c r="E274" i="5"/>
  <c r="D273" i="5"/>
  <c r="D376" i="5"/>
  <c r="G371" i="5"/>
  <c r="C367" i="5"/>
  <c r="F362" i="5"/>
  <c r="B358" i="5"/>
  <c r="E353" i="5"/>
  <c r="H348" i="5"/>
  <c r="E344" i="5"/>
  <c r="G341" i="5"/>
  <c r="F338" i="5"/>
  <c r="D335" i="5"/>
  <c r="F332" i="5"/>
  <c r="E329" i="5"/>
  <c r="C326" i="5"/>
  <c r="E323" i="5"/>
  <c r="D320" i="5"/>
  <c r="H317" i="5"/>
  <c r="F315" i="5"/>
  <c r="D313" i="5"/>
  <c r="B311" i="5"/>
  <c r="G308" i="5"/>
  <c r="E306" i="5"/>
  <c r="C304" i="5"/>
  <c r="C302" i="5"/>
  <c r="F300" i="5"/>
  <c r="F298" i="5"/>
  <c r="B297" i="5"/>
  <c r="B295" i="5"/>
  <c r="B293" i="5"/>
  <c r="F291" i="5"/>
  <c r="D290" i="5"/>
  <c r="B289" i="5"/>
  <c r="G287" i="5"/>
  <c r="D286" i="5"/>
  <c r="B285" i="5"/>
  <c r="G283" i="5"/>
  <c r="E282" i="5"/>
  <c r="C281" i="5"/>
  <c r="B280" i="5"/>
  <c r="H278" i="5"/>
  <c r="G277" i="5"/>
  <c r="F276" i="5"/>
  <c r="E275" i="5"/>
  <c r="D274" i="5"/>
  <c r="C273" i="5"/>
  <c r="B272" i="5"/>
  <c r="H270" i="5"/>
  <c r="G269" i="5"/>
  <c r="D375" i="5"/>
  <c r="G370" i="5"/>
  <c r="C366" i="5"/>
  <c r="F361" i="5"/>
  <c r="B357" i="5"/>
  <c r="E352" i="5"/>
  <c r="H347" i="5"/>
  <c r="D344" i="5"/>
  <c r="B341" i="5"/>
  <c r="D338" i="5"/>
  <c r="C335" i="5"/>
  <c r="H331" i="5"/>
  <c r="C329" i="5"/>
  <c r="B326" i="5"/>
  <c r="G322" i="5"/>
  <c r="B320" i="5"/>
  <c r="G317" i="5"/>
  <c r="E315" i="5"/>
  <c r="C313" i="5"/>
  <c r="H310" i="5"/>
  <c r="F308" i="5"/>
  <c r="D306" i="5"/>
  <c r="B304" i="5"/>
  <c r="B302" i="5"/>
  <c r="E300" i="5"/>
  <c r="E298" i="5"/>
  <c r="E296" i="5"/>
  <c r="H294" i="5"/>
  <c r="H292" i="5"/>
  <c r="E291" i="5"/>
  <c r="C290" i="5"/>
  <c r="H288" i="5"/>
  <c r="E287" i="5"/>
  <c r="C286" i="5"/>
  <c r="H284" i="5"/>
  <c r="F283" i="5"/>
  <c r="D282" i="5"/>
  <c r="B281" i="5"/>
  <c r="H279" i="5"/>
  <c r="G278" i="5"/>
  <c r="F277" i="5"/>
  <c r="E276" i="5"/>
  <c r="D275" i="5"/>
  <c r="C274" i="5"/>
  <c r="B273" i="5"/>
  <c r="H271" i="5"/>
  <c r="G270" i="5"/>
  <c r="F269" i="5"/>
  <c r="E268" i="5"/>
  <c r="D267" i="5"/>
  <c r="C266" i="5"/>
  <c r="B265" i="5"/>
  <c r="H263" i="5"/>
  <c r="G262" i="5"/>
  <c r="F261" i="5"/>
  <c r="E260" i="5"/>
  <c r="D259" i="5"/>
  <c r="C258" i="5"/>
  <c r="B257" i="5"/>
  <c r="H255" i="5"/>
  <c r="G254" i="5"/>
  <c r="F253" i="5"/>
  <c r="E252" i="5"/>
  <c r="D251" i="5"/>
  <c r="C250" i="5"/>
  <c r="B249" i="5"/>
  <c r="H247" i="5"/>
  <c r="G246" i="5"/>
  <c r="C375" i="5"/>
  <c r="F370" i="5"/>
  <c r="B366" i="5"/>
  <c r="E361" i="5"/>
  <c r="H356" i="5"/>
  <c r="D352" i="5"/>
  <c r="G347" i="5"/>
  <c r="B344" i="5"/>
  <c r="H340" i="5"/>
  <c r="F337" i="5"/>
  <c r="H334" i="5"/>
  <c r="G331" i="5"/>
  <c r="E328" i="5"/>
  <c r="G325" i="5"/>
  <c r="F322" i="5"/>
  <c r="D319" i="5"/>
  <c r="B317" i="5"/>
  <c r="G314" i="5"/>
  <c r="E312" i="5"/>
  <c r="C310" i="5"/>
  <c r="H307" i="5"/>
  <c r="F305" i="5"/>
  <c r="H303" i="5"/>
  <c r="H301" i="5"/>
  <c r="H299" i="5"/>
  <c r="D298" i="5"/>
  <c r="D296" i="5"/>
  <c r="G294" i="5"/>
  <c r="G292" i="5"/>
  <c r="D291" i="5"/>
  <c r="B290" i="5"/>
  <c r="F288" i="5"/>
  <c r="D287" i="5"/>
  <c r="B286" i="5"/>
  <c r="G284" i="5"/>
  <c r="E283" i="5"/>
  <c r="C282" i="5"/>
  <c r="H280" i="5"/>
  <c r="G279" i="5"/>
  <c r="F278" i="5"/>
  <c r="E277" i="5"/>
  <c r="D276" i="5"/>
  <c r="C275" i="5"/>
  <c r="B274" i="5"/>
  <c r="H272" i="5"/>
  <c r="G271" i="5"/>
  <c r="F270" i="5"/>
  <c r="E269" i="5"/>
  <c r="D268" i="5"/>
  <c r="C267" i="5"/>
  <c r="B266" i="5"/>
  <c r="H264" i="5"/>
  <c r="G263" i="5"/>
  <c r="F262" i="5"/>
  <c r="E261" i="5"/>
  <c r="D260" i="5"/>
  <c r="C259" i="5"/>
  <c r="B258" i="5"/>
  <c r="H256" i="5"/>
  <c r="G255" i="5"/>
  <c r="F254" i="5"/>
  <c r="E253" i="5"/>
  <c r="D252" i="5"/>
  <c r="C251" i="5"/>
  <c r="B250" i="5"/>
  <c r="H248" i="5"/>
  <c r="G247" i="5"/>
  <c r="F246" i="5"/>
  <c r="E245" i="5"/>
  <c r="D244" i="5"/>
  <c r="C243" i="5"/>
  <c r="C374" i="5"/>
  <c r="F369" i="5"/>
  <c r="B365" i="5"/>
  <c r="E360" i="5"/>
  <c r="H355" i="5"/>
  <c r="D351" i="5"/>
  <c r="G346" i="5"/>
  <c r="D343" i="5"/>
  <c r="F340" i="5"/>
  <c r="E337" i="5"/>
  <c r="C334" i="5"/>
  <c r="E331" i="5"/>
  <c r="D328" i="5"/>
  <c r="B325" i="5"/>
  <c r="D322" i="5"/>
  <c r="C319" i="5"/>
  <c r="H316" i="5"/>
  <c r="F314" i="5"/>
  <c r="D312" i="5"/>
  <c r="B310" i="5"/>
  <c r="G307" i="5"/>
  <c r="E305" i="5"/>
  <c r="D303" i="5"/>
  <c r="G301" i="5"/>
  <c r="G299" i="5"/>
  <c r="C298" i="5"/>
  <c r="C296" i="5"/>
  <c r="C294" i="5"/>
  <c r="F292" i="5"/>
  <c r="C291" i="5"/>
  <c r="G289" i="5"/>
  <c r="E288" i="5"/>
  <c r="C287" i="5"/>
  <c r="H285" i="5"/>
  <c r="F284" i="5"/>
  <c r="D283" i="5"/>
  <c r="B282" i="5"/>
  <c r="G280" i="5"/>
  <c r="F279" i="5"/>
  <c r="E278" i="5"/>
  <c r="D277" i="5"/>
  <c r="C276" i="5"/>
  <c r="B275" i="5"/>
  <c r="H273" i="5"/>
  <c r="G272" i="5"/>
  <c r="F271" i="5"/>
  <c r="E270" i="5"/>
  <c r="D269" i="5"/>
  <c r="C268" i="5"/>
  <c r="B267" i="5"/>
  <c r="H265" i="5"/>
  <c r="G264" i="5"/>
  <c r="F263" i="5"/>
  <c r="E262" i="5"/>
  <c r="D261" i="5"/>
  <c r="C260" i="5"/>
  <c r="B259" i="5"/>
  <c r="H257" i="5"/>
  <c r="G256" i="5"/>
  <c r="F255" i="5"/>
  <c r="E254" i="5"/>
  <c r="D253" i="5"/>
  <c r="C252" i="5"/>
  <c r="B251" i="5"/>
  <c r="H249" i="5"/>
  <c r="G248" i="5"/>
  <c r="F247" i="5"/>
  <c r="E246" i="5"/>
  <c r="D245" i="5"/>
  <c r="C244" i="5"/>
  <c r="B243" i="5"/>
  <c r="H241" i="5"/>
  <c r="G240" i="5"/>
  <c r="F239" i="5"/>
  <c r="E238" i="5"/>
  <c r="D237" i="5"/>
  <c r="C236" i="5"/>
  <c r="B235" i="5"/>
  <c r="H233" i="5"/>
  <c r="G232" i="5"/>
  <c r="F231" i="5"/>
  <c r="E230" i="5"/>
  <c r="D229" i="5"/>
  <c r="C228" i="5"/>
  <c r="B227" i="5"/>
  <c r="B374" i="5"/>
  <c r="H339" i="5"/>
  <c r="G316" i="5"/>
  <c r="F299" i="5"/>
  <c r="B287" i="5"/>
  <c r="C277" i="5"/>
  <c r="D270" i="5"/>
  <c r="H266" i="5"/>
  <c r="B264" i="5"/>
  <c r="G260" i="5"/>
  <c r="G257" i="5"/>
  <c r="H254" i="5"/>
  <c r="F251" i="5"/>
  <c r="F248" i="5"/>
  <c r="G245" i="5"/>
  <c r="E243" i="5"/>
  <c r="D241" i="5"/>
  <c r="G239" i="5"/>
  <c r="C238" i="5"/>
  <c r="F236" i="5"/>
  <c r="D235" i="5"/>
  <c r="B234" i="5"/>
  <c r="F232" i="5"/>
  <c r="D231" i="5"/>
  <c r="B230" i="5"/>
  <c r="G228" i="5"/>
  <c r="E227" i="5"/>
  <c r="C226" i="5"/>
  <c r="B225" i="5"/>
  <c r="H223" i="5"/>
  <c r="G222" i="5"/>
  <c r="F221" i="5"/>
  <c r="E220" i="5"/>
  <c r="D219" i="5"/>
  <c r="C218" i="5"/>
  <c r="B217" i="5"/>
  <c r="H215" i="5"/>
  <c r="G214" i="5"/>
  <c r="F213" i="5"/>
  <c r="E212" i="5"/>
  <c r="D211" i="5"/>
  <c r="C210" i="5"/>
  <c r="B209" i="5"/>
  <c r="H207" i="5"/>
  <c r="G206" i="5"/>
  <c r="F205" i="5"/>
  <c r="E204" i="5"/>
  <c r="D203" i="5"/>
  <c r="C202" i="5"/>
  <c r="B201" i="5"/>
  <c r="H199" i="5"/>
  <c r="G198" i="5"/>
  <c r="F197" i="5"/>
  <c r="E196" i="5"/>
  <c r="D195" i="5"/>
  <c r="C194" i="5"/>
  <c r="B193" i="5"/>
  <c r="H191" i="5"/>
  <c r="G190" i="5"/>
  <c r="F189" i="5"/>
  <c r="E188" i="5"/>
  <c r="D187" i="5"/>
  <c r="C186" i="5"/>
  <c r="B185" i="5"/>
  <c r="H183" i="5"/>
  <c r="G182" i="5"/>
  <c r="F181" i="5"/>
  <c r="E180" i="5"/>
  <c r="D179" i="5"/>
  <c r="C178" i="5"/>
  <c r="B177" i="5"/>
  <c r="H175" i="5"/>
  <c r="G174" i="5"/>
  <c r="F173" i="5"/>
  <c r="E172" i="5"/>
  <c r="D171" i="5"/>
  <c r="C170" i="5"/>
  <c r="B169" i="5"/>
  <c r="H167" i="5"/>
  <c r="G166" i="5"/>
  <c r="F165" i="5"/>
  <c r="E164" i="5"/>
  <c r="D163" i="5"/>
  <c r="C162" i="5"/>
  <c r="B161" i="5"/>
  <c r="H159" i="5"/>
  <c r="G158" i="5"/>
  <c r="F157" i="5"/>
  <c r="E369" i="5"/>
  <c r="C337" i="5"/>
  <c r="E314" i="5"/>
  <c r="F297" i="5"/>
  <c r="G285" i="5"/>
  <c r="B276" i="5"/>
  <c r="H269" i="5"/>
  <c r="E266" i="5"/>
  <c r="E263" i="5"/>
  <c r="F260" i="5"/>
  <c r="D257" i="5"/>
  <c r="D254" i="5"/>
  <c r="E251" i="5"/>
  <c r="C248" i="5"/>
  <c r="F245" i="5"/>
  <c r="D243" i="5"/>
  <c r="C241" i="5"/>
  <c r="E239" i="5"/>
  <c r="H237" i="5"/>
  <c r="E236" i="5"/>
  <c r="C235" i="5"/>
  <c r="G233" i="5"/>
  <c r="E232" i="5"/>
  <c r="C231" i="5"/>
  <c r="H229" i="5"/>
  <c r="F228" i="5"/>
  <c r="D227" i="5"/>
  <c r="B226" i="5"/>
  <c r="H224" i="5"/>
  <c r="G223" i="5"/>
  <c r="F222" i="5"/>
  <c r="E221" i="5"/>
  <c r="D220" i="5"/>
  <c r="C219" i="5"/>
  <c r="B218" i="5"/>
  <c r="H216" i="5"/>
  <c r="G215" i="5"/>
  <c r="F214" i="5"/>
  <c r="E213" i="5"/>
  <c r="D212" i="5"/>
  <c r="C211" i="5"/>
  <c r="B210" i="5"/>
  <c r="H208" i="5"/>
  <c r="G207" i="5"/>
  <c r="F206" i="5"/>
  <c r="E205" i="5"/>
  <c r="D204" i="5"/>
  <c r="C203" i="5"/>
  <c r="B202" i="5"/>
  <c r="H200" i="5"/>
  <c r="G199" i="5"/>
  <c r="F198" i="5"/>
  <c r="E197" i="5"/>
  <c r="D196" i="5"/>
  <c r="H364" i="5"/>
  <c r="B334" i="5"/>
  <c r="C312" i="5"/>
  <c r="B296" i="5"/>
  <c r="E284" i="5"/>
  <c r="H274" i="5"/>
  <c r="C269" i="5"/>
  <c r="D266" i="5"/>
  <c r="B263" i="5"/>
  <c r="B260" i="5"/>
  <c r="C257" i="5"/>
  <c r="H253" i="5"/>
  <c r="H250" i="5"/>
  <c r="B248" i="5"/>
  <c r="C245" i="5"/>
  <c r="H242" i="5"/>
  <c r="B241" i="5"/>
  <c r="D239" i="5"/>
  <c r="G237" i="5"/>
  <c r="D236" i="5"/>
  <c r="H234" i="5"/>
  <c r="F233" i="5"/>
  <c r="D232" i="5"/>
  <c r="B231" i="5"/>
  <c r="G229" i="5"/>
  <c r="E228" i="5"/>
  <c r="C227" i="5"/>
  <c r="H225" i="5"/>
  <c r="G224" i="5"/>
  <c r="F223" i="5"/>
  <c r="E222" i="5"/>
  <c r="D221" i="5"/>
  <c r="C220" i="5"/>
  <c r="B219" i="5"/>
  <c r="H217" i="5"/>
  <c r="G216" i="5"/>
  <c r="F215" i="5"/>
  <c r="E214" i="5"/>
  <c r="D213" i="5"/>
  <c r="C212" i="5"/>
  <c r="B211" i="5"/>
  <c r="H209" i="5"/>
  <c r="G208" i="5"/>
  <c r="F207" i="5"/>
  <c r="E206" i="5"/>
  <c r="D205" i="5"/>
  <c r="C204" i="5"/>
  <c r="B203" i="5"/>
  <c r="H201" i="5"/>
  <c r="G200" i="5"/>
  <c r="F199" i="5"/>
  <c r="E198" i="5"/>
  <c r="D197" i="5"/>
  <c r="C196" i="5"/>
  <c r="B195" i="5"/>
  <c r="H193" i="5"/>
  <c r="G192" i="5"/>
  <c r="F191" i="5"/>
  <c r="E190" i="5"/>
  <c r="D189" i="5"/>
  <c r="C188" i="5"/>
  <c r="B187" i="5"/>
  <c r="H185" i="5"/>
  <c r="G184" i="5"/>
  <c r="F183" i="5"/>
  <c r="E182" i="5"/>
  <c r="D181" i="5"/>
  <c r="C180" i="5"/>
  <c r="B179" i="5"/>
  <c r="H177" i="5"/>
  <c r="G176" i="5"/>
  <c r="F175" i="5"/>
  <c r="E174" i="5"/>
  <c r="D173" i="5"/>
  <c r="C172" i="5"/>
  <c r="B171" i="5"/>
  <c r="H169" i="5"/>
  <c r="G168" i="5"/>
  <c r="F167" i="5"/>
  <c r="E166" i="5"/>
  <c r="D165" i="5"/>
  <c r="C164" i="5"/>
  <c r="B163" i="5"/>
  <c r="H161" i="5"/>
  <c r="G160" i="5"/>
  <c r="D360" i="5"/>
  <c r="G330" i="5"/>
  <c r="H309" i="5"/>
  <c r="B294" i="5"/>
  <c r="C283" i="5"/>
  <c r="G273" i="5"/>
  <c r="G268" i="5"/>
  <c r="G265" i="5"/>
  <c r="H262" i="5"/>
  <c r="F259" i="5"/>
  <c r="F256" i="5"/>
  <c r="G253" i="5"/>
  <c r="E250" i="5"/>
  <c r="E247" i="5"/>
  <c r="G244" i="5"/>
  <c r="E242" i="5"/>
  <c r="H240" i="5"/>
  <c r="B239" i="5"/>
  <c r="F237" i="5"/>
  <c r="B236" i="5"/>
  <c r="G234" i="5"/>
  <c r="E233" i="5"/>
  <c r="C232" i="5"/>
  <c r="H230" i="5"/>
  <c r="F229" i="5"/>
  <c r="D228" i="5"/>
  <c r="H226" i="5"/>
  <c r="G225" i="5"/>
  <c r="F224" i="5"/>
  <c r="E223" i="5"/>
  <c r="D222" i="5"/>
  <c r="C221" i="5"/>
  <c r="B220" i="5"/>
  <c r="H218" i="5"/>
  <c r="G217" i="5"/>
  <c r="F216" i="5"/>
  <c r="E215" i="5"/>
  <c r="D214" i="5"/>
  <c r="C213" i="5"/>
  <c r="B212" i="5"/>
  <c r="H210" i="5"/>
  <c r="G209" i="5"/>
  <c r="F208" i="5"/>
  <c r="E207" i="5"/>
  <c r="D206" i="5"/>
  <c r="C205" i="5"/>
  <c r="B204" i="5"/>
  <c r="H202" i="5"/>
  <c r="G201" i="5"/>
  <c r="F200" i="5"/>
  <c r="E199" i="5"/>
  <c r="D198" i="5"/>
  <c r="C197" i="5"/>
  <c r="B196" i="5"/>
  <c r="H194" i="5"/>
  <c r="G193" i="5"/>
  <c r="F192" i="5"/>
  <c r="E191" i="5"/>
  <c r="D190" i="5"/>
  <c r="C189" i="5"/>
  <c r="B188" i="5"/>
  <c r="H186" i="5"/>
  <c r="G185" i="5"/>
  <c r="F184" i="5"/>
  <c r="E183" i="5"/>
  <c r="D182" i="5"/>
  <c r="C181" i="5"/>
  <c r="B180" i="5"/>
  <c r="H178" i="5"/>
  <c r="G177" i="5"/>
  <c r="F176" i="5"/>
  <c r="E175" i="5"/>
  <c r="D174" i="5"/>
  <c r="C173" i="5"/>
  <c r="B172" i="5"/>
  <c r="H170" i="5"/>
  <c r="G169" i="5"/>
  <c r="F168" i="5"/>
  <c r="E167" i="5"/>
  <c r="D166" i="5"/>
  <c r="C165" i="5"/>
  <c r="B164" i="5"/>
  <c r="H162" i="5"/>
  <c r="G161" i="5"/>
  <c r="G355" i="5"/>
  <c r="B328" i="5"/>
  <c r="F307" i="5"/>
  <c r="E292" i="5"/>
  <c r="G281" i="5"/>
  <c r="F272" i="5"/>
  <c r="F268" i="5"/>
  <c r="D265" i="5"/>
  <c r="D262" i="5"/>
  <c r="E259" i="5"/>
  <c r="C256" i="5"/>
  <c r="C253" i="5"/>
  <c r="D250" i="5"/>
  <c r="B247" i="5"/>
  <c r="F244" i="5"/>
  <c r="D242" i="5"/>
  <c r="F240" i="5"/>
  <c r="H238" i="5"/>
  <c r="E237" i="5"/>
  <c r="H235" i="5"/>
  <c r="F234" i="5"/>
  <c r="D233" i="5"/>
  <c r="B232" i="5"/>
  <c r="G230" i="5"/>
  <c r="E229" i="5"/>
  <c r="B228" i="5"/>
  <c r="G226" i="5"/>
  <c r="F225" i="5"/>
  <c r="E224" i="5"/>
  <c r="D223" i="5"/>
  <c r="C222" i="5"/>
  <c r="B221" i="5"/>
  <c r="H219" i="5"/>
  <c r="G218" i="5"/>
  <c r="F217" i="5"/>
  <c r="E216" i="5"/>
  <c r="D215" i="5"/>
  <c r="C214" i="5"/>
  <c r="B213" i="5"/>
  <c r="H211" i="5"/>
  <c r="G210" i="5"/>
  <c r="F209" i="5"/>
  <c r="E208" i="5"/>
  <c r="D207" i="5"/>
  <c r="C206" i="5"/>
  <c r="B205" i="5"/>
  <c r="H203" i="5"/>
  <c r="G202" i="5"/>
  <c r="F201" i="5"/>
  <c r="E200" i="5"/>
  <c r="D199" i="5"/>
  <c r="C198" i="5"/>
  <c r="B197" i="5"/>
  <c r="H195" i="5"/>
  <c r="G194" i="5"/>
  <c r="F193" i="5"/>
  <c r="E192" i="5"/>
  <c r="D191" i="5"/>
  <c r="C190" i="5"/>
  <c r="B189" i="5"/>
  <c r="H187" i="5"/>
  <c r="G186" i="5"/>
  <c r="F185" i="5"/>
  <c r="E184" i="5"/>
  <c r="D183" i="5"/>
  <c r="C351" i="5"/>
  <c r="H324" i="5"/>
  <c r="D305" i="5"/>
  <c r="H290" i="5"/>
  <c r="F280" i="5"/>
  <c r="C272" i="5"/>
  <c r="B268" i="5"/>
  <c r="C265" i="5"/>
  <c r="H261" i="5"/>
  <c r="H258" i="5"/>
  <c r="B256" i="5"/>
  <c r="G252" i="5"/>
  <c r="G249" i="5"/>
  <c r="H246" i="5"/>
  <c r="E244" i="5"/>
  <c r="C242" i="5"/>
  <c r="C240" i="5"/>
  <c r="G238" i="5"/>
  <c r="C237" i="5"/>
  <c r="G235" i="5"/>
  <c r="E234" i="5"/>
  <c r="C233" i="5"/>
  <c r="H231" i="5"/>
  <c r="F230" i="5"/>
  <c r="C229" i="5"/>
  <c r="H227" i="5"/>
  <c r="F226" i="5"/>
  <c r="E225" i="5"/>
  <c r="D224" i="5"/>
  <c r="C223" i="5"/>
  <c r="B222" i="5"/>
  <c r="H220" i="5"/>
  <c r="G219" i="5"/>
  <c r="F218" i="5"/>
  <c r="E217" i="5"/>
  <c r="D216" i="5"/>
  <c r="C215" i="5"/>
  <c r="B214" i="5"/>
  <c r="H212" i="5"/>
  <c r="G211" i="5"/>
  <c r="F210" i="5"/>
  <c r="E209" i="5"/>
  <c r="D208" i="5"/>
  <c r="C207" i="5"/>
  <c r="B206" i="5"/>
  <c r="H204" i="5"/>
  <c r="G203" i="5"/>
  <c r="F202" i="5"/>
  <c r="E201" i="5"/>
  <c r="D200" i="5"/>
  <c r="C199" i="5"/>
  <c r="B198" i="5"/>
  <c r="H196" i="5"/>
  <c r="G195" i="5"/>
  <c r="F194" i="5"/>
  <c r="E193" i="5"/>
  <c r="D192" i="5"/>
  <c r="C191" i="5"/>
  <c r="B190" i="5"/>
  <c r="H188" i="5"/>
  <c r="G187" i="5"/>
  <c r="F186" i="5"/>
  <c r="E185" i="5"/>
  <c r="D184" i="5"/>
  <c r="C183" i="5"/>
  <c r="B182" i="5"/>
  <c r="H180" i="5"/>
  <c r="G179" i="5"/>
  <c r="F178" i="5"/>
  <c r="E177" i="5"/>
  <c r="D176" i="5"/>
  <c r="C175" i="5"/>
  <c r="B174" i="5"/>
  <c r="H172" i="5"/>
  <c r="G171" i="5"/>
  <c r="F170" i="5"/>
  <c r="F346" i="5"/>
  <c r="F321" i="5"/>
  <c r="C303" i="5"/>
  <c r="F289" i="5"/>
  <c r="E279" i="5"/>
  <c r="E271" i="5"/>
  <c r="F267" i="5"/>
  <c r="F264" i="5"/>
  <c r="G261" i="5"/>
  <c r="E258" i="5"/>
  <c r="E255" i="5"/>
  <c r="F252" i="5"/>
  <c r="D249" i="5"/>
  <c r="D246" i="5"/>
  <c r="B244" i="5"/>
  <c r="B242" i="5"/>
  <c r="B240" i="5"/>
  <c r="F238" i="5"/>
  <c r="B237" i="5"/>
  <c r="F235" i="5"/>
  <c r="D234" i="5"/>
  <c r="B233" i="5"/>
  <c r="G231" i="5"/>
  <c r="D230" i="5"/>
  <c r="B229" i="5"/>
  <c r="G227" i="5"/>
  <c r="E226" i="5"/>
  <c r="D225" i="5"/>
  <c r="C224" i="5"/>
  <c r="B223" i="5"/>
  <c r="H221" i="5"/>
  <c r="G220" i="5"/>
  <c r="F219" i="5"/>
  <c r="E218" i="5"/>
  <c r="D217" i="5"/>
  <c r="C216" i="5"/>
  <c r="B215" i="5"/>
  <c r="H213" i="5"/>
  <c r="G212" i="5"/>
  <c r="F211" i="5"/>
  <c r="E210" i="5"/>
  <c r="D209" i="5"/>
  <c r="C208" i="5"/>
  <c r="B207" i="5"/>
  <c r="H205" i="5"/>
  <c r="G204" i="5"/>
  <c r="F203" i="5"/>
  <c r="E202" i="5"/>
  <c r="D201" i="5"/>
  <c r="C200" i="5"/>
  <c r="B199" i="5"/>
  <c r="H197" i="5"/>
  <c r="G196" i="5"/>
  <c r="F195" i="5"/>
  <c r="E194" i="5"/>
  <c r="D193" i="5"/>
  <c r="C192" i="5"/>
  <c r="B191" i="5"/>
  <c r="H189" i="5"/>
  <c r="G188" i="5"/>
  <c r="F187" i="5"/>
  <c r="E186" i="5"/>
  <c r="D185" i="5"/>
  <c r="C184" i="5"/>
  <c r="B183" i="5"/>
  <c r="H181" i="5"/>
  <c r="G180" i="5"/>
  <c r="F179" i="5"/>
  <c r="E178" i="5"/>
  <c r="D177" i="5"/>
  <c r="C176" i="5"/>
  <c r="B175" i="5"/>
  <c r="H173" i="5"/>
  <c r="G172" i="5"/>
  <c r="F171" i="5"/>
  <c r="E170" i="5"/>
  <c r="D169" i="5"/>
  <c r="C168" i="5"/>
  <c r="B167" i="5"/>
  <c r="H165" i="5"/>
  <c r="G164" i="5"/>
  <c r="F163" i="5"/>
  <c r="E162" i="5"/>
  <c r="D161" i="5"/>
  <c r="C160" i="5"/>
  <c r="B159" i="5"/>
  <c r="H157" i="5"/>
  <c r="G156" i="5"/>
  <c r="F155" i="5"/>
  <c r="E154" i="5"/>
  <c r="D153" i="5"/>
  <c r="C152" i="5"/>
  <c r="B151" i="5"/>
  <c r="H149" i="5"/>
  <c r="G148" i="5"/>
  <c r="F147" i="5"/>
  <c r="C343" i="5"/>
  <c r="C261" i="5"/>
  <c r="H239" i="5"/>
  <c r="H228" i="5"/>
  <c r="E219" i="5"/>
  <c r="D210" i="5"/>
  <c r="C201" i="5"/>
  <c r="B194" i="5"/>
  <c r="E189" i="5"/>
  <c r="H184" i="5"/>
  <c r="B181" i="5"/>
  <c r="B178" i="5"/>
  <c r="H174" i="5"/>
  <c r="H171" i="5"/>
  <c r="C169" i="5"/>
  <c r="H166" i="5"/>
  <c r="F164" i="5"/>
  <c r="D162" i="5"/>
  <c r="D160" i="5"/>
  <c r="F158" i="5"/>
  <c r="C157" i="5"/>
  <c r="H155" i="5"/>
  <c r="F154" i="5"/>
  <c r="C153" i="5"/>
  <c r="H151" i="5"/>
  <c r="F150" i="5"/>
  <c r="D149" i="5"/>
  <c r="B148" i="5"/>
  <c r="G146" i="5"/>
  <c r="F145" i="5"/>
  <c r="E144" i="5"/>
  <c r="D143" i="5"/>
  <c r="C142" i="5"/>
  <c r="B141" i="5"/>
  <c r="H139" i="5"/>
  <c r="G138" i="5"/>
  <c r="F137" i="5"/>
  <c r="E136" i="5"/>
  <c r="D135" i="5"/>
  <c r="C134" i="5"/>
  <c r="B133" i="5"/>
  <c r="H131" i="5"/>
  <c r="G130" i="5"/>
  <c r="F129" i="5"/>
  <c r="E128" i="5"/>
  <c r="D127" i="5"/>
  <c r="C126" i="5"/>
  <c r="B125" i="5"/>
  <c r="H123" i="5"/>
  <c r="G122" i="5"/>
  <c r="F121" i="5"/>
  <c r="E120" i="5"/>
  <c r="D119" i="5"/>
  <c r="C118" i="5"/>
  <c r="B117" i="5"/>
  <c r="H115" i="5"/>
  <c r="G114" i="5"/>
  <c r="F113" i="5"/>
  <c r="E112" i="5"/>
  <c r="D111" i="5"/>
  <c r="C110" i="5"/>
  <c r="B109" i="5"/>
  <c r="H107" i="5"/>
  <c r="G106" i="5"/>
  <c r="F105" i="5"/>
  <c r="E104" i="5"/>
  <c r="D103" i="5"/>
  <c r="C102" i="5"/>
  <c r="B101" i="5"/>
  <c r="H99" i="5"/>
  <c r="G98" i="5"/>
  <c r="F97" i="5"/>
  <c r="E96" i="5"/>
  <c r="D95" i="5"/>
  <c r="C94" i="5"/>
  <c r="B93" i="5"/>
  <c r="H91" i="5"/>
  <c r="G90" i="5"/>
  <c r="F89" i="5"/>
  <c r="E88" i="5"/>
  <c r="D87" i="5"/>
  <c r="C86" i="5"/>
  <c r="B85" i="5"/>
  <c r="H83" i="5"/>
  <c r="G82" i="5"/>
  <c r="F81" i="5"/>
  <c r="E80" i="5"/>
  <c r="B319" i="5"/>
  <c r="D258" i="5"/>
  <c r="D238" i="5"/>
  <c r="F227" i="5"/>
  <c r="D218" i="5"/>
  <c r="C209" i="5"/>
  <c r="B200" i="5"/>
  <c r="C193" i="5"/>
  <c r="F188" i="5"/>
  <c r="B184" i="5"/>
  <c r="F180" i="5"/>
  <c r="F177" i="5"/>
  <c r="F174" i="5"/>
  <c r="E171" i="5"/>
  <c r="H168" i="5"/>
  <c r="F166" i="5"/>
  <c r="D164" i="5"/>
  <c r="B162" i="5"/>
  <c r="B160" i="5"/>
  <c r="E158" i="5"/>
  <c r="B157" i="5"/>
  <c r="G155" i="5"/>
  <c r="D154" i="5"/>
  <c r="B153" i="5"/>
  <c r="G151" i="5"/>
  <c r="E150" i="5"/>
  <c r="C149" i="5"/>
  <c r="H147" i="5"/>
  <c r="F146" i="5"/>
  <c r="E145" i="5"/>
  <c r="D144" i="5"/>
  <c r="C143" i="5"/>
  <c r="B142" i="5"/>
  <c r="H140" i="5"/>
  <c r="G139" i="5"/>
  <c r="F138" i="5"/>
  <c r="E137" i="5"/>
  <c r="D136" i="5"/>
  <c r="C135" i="5"/>
  <c r="B134" i="5"/>
  <c r="H132" i="5"/>
  <c r="G131" i="5"/>
  <c r="F130" i="5"/>
  <c r="E129" i="5"/>
  <c r="D128" i="5"/>
  <c r="C127" i="5"/>
  <c r="B126" i="5"/>
  <c r="H124" i="5"/>
  <c r="G123" i="5"/>
  <c r="F122" i="5"/>
  <c r="E121" i="5"/>
  <c r="D120" i="5"/>
  <c r="C119" i="5"/>
  <c r="B118" i="5"/>
  <c r="H116" i="5"/>
  <c r="G115" i="5"/>
  <c r="F114" i="5"/>
  <c r="E113" i="5"/>
  <c r="D112" i="5"/>
  <c r="C111" i="5"/>
  <c r="B110" i="5"/>
  <c r="H108" i="5"/>
  <c r="G107" i="5"/>
  <c r="F106" i="5"/>
  <c r="E105" i="5"/>
  <c r="D104" i="5"/>
  <c r="C103" i="5"/>
  <c r="B102" i="5"/>
  <c r="H100" i="5"/>
  <c r="G99" i="5"/>
  <c r="F98" i="5"/>
  <c r="E97" i="5"/>
  <c r="D96" i="5"/>
  <c r="C95" i="5"/>
  <c r="B94" i="5"/>
  <c r="H92" i="5"/>
  <c r="G91" i="5"/>
  <c r="F90" i="5"/>
  <c r="F301" i="5"/>
  <c r="B255" i="5"/>
  <c r="G236" i="5"/>
  <c r="D226" i="5"/>
  <c r="C217" i="5"/>
  <c r="B208" i="5"/>
  <c r="H198" i="5"/>
  <c r="H192" i="5"/>
  <c r="D188" i="5"/>
  <c r="G183" i="5"/>
  <c r="D180" i="5"/>
  <c r="C177" i="5"/>
  <c r="C174" i="5"/>
  <c r="C171" i="5"/>
  <c r="E168" i="5"/>
  <c r="C166" i="5"/>
  <c r="H163" i="5"/>
  <c r="F161" i="5"/>
  <c r="G159" i="5"/>
  <c r="D158" i="5"/>
  <c r="H156" i="5"/>
  <c r="E155" i="5"/>
  <c r="C154" i="5"/>
  <c r="H152" i="5"/>
  <c r="F151" i="5"/>
  <c r="D150" i="5"/>
  <c r="B149" i="5"/>
  <c r="G147" i="5"/>
  <c r="E146" i="5"/>
  <c r="D145" i="5"/>
  <c r="C144" i="5"/>
  <c r="B143" i="5"/>
  <c r="H141" i="5"/>
  <c r="G140" i="5"/>
  <c r="F139" i="5"/>
  <c r="E138" i="5"/>
  <c r="D137" i="5"/>
  <c r="C136" i="5"/>
  <c r="B135" i="5"/>
  <c r="H133" i="5"/>
  <c r="G132" i="5"/>
  <c r="F131" i="5"/>
  <c r="E130" i="5"/>
  <c r="D129" i="5"/>
  <c r="C128" i="5"/>
  <c r="B127" i="5"/>
  <c r="H125" i="5"/>
  <c r="G124" i="5"/>
  <c r="F123" i="5"/>
  <c r="E122" i="5"/>
  <c r="D121" i="5"/>
  <c r="C120" i="5"/>
  <c r="B119" i="5"/>
  <c r="H117" i="5"/>
  <c r="G116" i="5"/>
  <c r="F115" i="5"/>
  <c r="E114" i="5"/>
  <c r="D113" i="5"/>
  <c r="C112" i="5"/>
  <c r="B111" i="5"/>
  <c r="H109" i="5"/>
  <c r="G108" i="5"/>
  <c r="F107" i="5"/>
  <c r="E106" i="5"/>
  <c r="D105" i="5"/>
  <c r="C104" i="5"/>
  <c r="B103" i="5"/>
  <c r="H101" i="5"/>
  <c r="G100" i="5"/>
  <c r="F99" i="5"/>
  <c r="E98" i="5"/>
  <c r="D97" i="5"/>
  <c r="C96" i="5"/>
  <c r="B95" i="5"/>
  <c r="H93" i="5"/>
  <c r="G92" i="5"/>
  <c r="F91" i="5"/>
  <c r="E90" i="5"/>
  <c r="D89" i="5"/>
  <c r="C88" i="5"/>
  <c r="B87" i="5"/>
  <c r="H85" i="5"/>
  <c r="D288" i="5"/>
  <c r="B252" i="5"/>
  <c r="E235" i="5"/>
  <c r="C225" i="5"/>
  <c r="B216" i="5"/>
  <c r="H206" i="5"/>
  <c r="G197" i="5"/>
  <c r="B192" i="5"/>
  <c r="E187" i="5"/>
  <c r="H182" i="5"/>
  <c r="H179" i="5"/>
  <c r="H176" i="5"/>
  <c r="G173" i="5"/>
  <c r="G170" i="5"/>
  <c r="D168" i="5"/>
  <c r="B166" i="5"/>
  <c r="G163" i="5"/>
  <c r="E161" i="5"/>
  <c r="F159" i="5"/>
  <c r="C158" i="5"/>
  <c r="F156" i="5"/>
  <c r="D155" i="5"/>
  <c r="B154" i="5"/>
  <c r="G152" i="5"/>
  <c r="E151" i="5"/>
  <c r="C150" i="5"/>
  <c r="H148" i="5"/>
  <c r="E147" i="5"/>
  <c r="D146" i="5"/>
  <c r="C145" i="5"/>
  <c r="B144" i="5"/>
  <c r="H142" i="5"/>
  <c r="G141" i="5"/>
  <c r="F140" i="5"/>
  <c r="E139" i="5"/>
  <c r="D138" i="5"/>
  <c r="C137" i="5"/>
  <c r="B136" i="5"/>
  <c r="H134" i="5"/>
  <c r="G133" i="5"/>
  <c r="F132" i="5"/>
  <c r="E131" i="5"/>
  <c r="D130" i="5"/>
  <c r="C129" i="5"/>
  <c r="B128" i="5"/>
  <c r="H126" i="5"/>
  <c r="G125" i="5"/>
  <c r="F124" i="5"/>
  <c r="E123" i="5"/>
  <c r="D122" i="5"/>
  <c r="C121" i="5"/>
  <c r="B120" i="5"/>
  <c r="H118" i="5"/>
  <c r="G117" i="5"/>
  <c r="F116" i="5"/>
  <c r="E115" i="5"/>
  <c r="D114" i="5"/>
  <c r="C113" i="5"/>
  <c r="B112" i="5"/>
  <c r="H110" i="5"/>
  <c r="G109" i="5"/>
  <c r="F108" i="5"/>
  <c r="E107" i="5"/>
  <c r="D106" i="5"/>
  <c r="C105" i="5"/>
  <c r="B104" i="5"/>
  <c r="H102" i="5"/>
  <c r="G101" i="5"/>
  <c r="F100" i="5"/>
  <c r="E99" i="5"/>
  <c r="D98" i="5"/>
  <c r="C97" i="5"/>
  <c r="B96" i="5"/>
  <c r="H94" i="5"/>
  <c r="G93" i="5"/>
  <c r="F92" i="5"/>
  <c r="E91" i="5"/>
  <c r="D90" i="5"/>
  <c r="C89" i="5"/>
  <c r="B88" i="5"/>
  <c r="H86" i="5"/>
  <c r="G85" i="5"/>
  <c r="F84" i="5"/>
  <c r="E83" i="5"/>
  <c r="D82" i="5"/>
  <c r="D278" i="5"/>
  <c r="C249" i="5"/>
  <c r="C234" i="5"/>
  <c r="B224" i="5"/>
  <c r="H214" i="5"/>
  <c r="G205" i="5"/>
  <c r="F196" i="5"/>
  <c r="G191" i="5"/>
  <c r="C187" i="5"/>
  <c r="F182" i="5"/>
  <c r="E179" i="5"/>
  <c r="E176" i="5"/>
  <c r="E173" i="5"/>
  <c r="D170" i="5"/>
  <c r="B168" i="5"/>
  <c r="G165" i="5"/>
  <c r="E163" i="5"/>
  <c r="C161" i="5"/>
  <c r="E159" i="5"/>
  <c r="B158" i="5"/>
  <c r="E156" i="5"/>
  <c r="C155" i="5"/>
  <c r="H153" i="5"/>
  <c r="F152" i="5"/>
  <c r="D151" i="5"/>
  <c r="B150" i="5"/>
  <c r="F148" i="5"/>
  <c r="D147" i="5"/>
  <c r="C146" i="5"/>
  <c r="B145" i="5"/>
  <c r="H143" i="5"/>
  <c r="G142" i="5"/>
  <c r="F141" i="5"/>
  <c r="E140" i="5"/>
  <c r="D139" i="5"/>
  <c r="C138" i="5"/>
  <c r="B137" i="5"/>
  <c r="H135" i="5"/>
  <c r="G134" i="5"/>
  <c r="F133" i="5"/>
  <c r="E132" i="5"/>
  <c r="D131" i="5"/>
  <c r="C130" i="5"/>
  <c r="B129" i="5"/>
  <c r="H127" i="5"/>
  <c r="G126" i="5"/>
  <c r="F125" i="5"/>
  <c r="E124" i="5"/>
  <c r="D123" i="5"/>
  <c r="C122" i="5"/>
  <c r="B121" i="5"/>
  <c r="H119" i="5"/>
  <c r="G118" i="5"/>
  <c r="F117" i="5"/>
  <c r="E116" i="5"/>
  <c r="D115" i="5"/>
  <c r="C114" i="5"/>
  <c r="B113" i="5"/>
  <c r="H111" i="5"/>
  <c r="G110" i="5"/>
  <c r="F109" i="5"/>
  <c r="E108" i="5"/>
  <c r="D107" i="5"/>
  <c r="C106" i="5"/>
  <c r="B105" i="5"/>
  <c r="H103" i="5"/>
  <c r="G102" i="5"/>
  <c r="F101" i="5"/>
  <c r="E100" i="5"/>
  <c r="D99" i="5"/>
  <c r="C98" i="5"/>
  <c r="B97" i="5"/>
  <c r="H95" i="5"/>
  <c r="G94" i="5"/>
  <c r="F93" i="5"/>
  <c r="B271" i="5"/>
  <c r="H245" i="5"/>
  <c r="H232" i="5"/>
  <c r="H222" i="5"/>
  <c r="G213" i="5"/>
  <c r="F204" i="5"/>
  <c r="E195" i="5"/>
  <c r="H190" i="5"/>
  <c r="D186" i="5"/>
  <c r="C182" i="5"/>
  <c r="C179" i="5"/>
  <c r="B176" i="5"/>
  <c r="B173" i="5"/>
  <c r="B170" i="5"/>
  <c r="G167" i="5"/>
  <c r="E165" i="5"/>
  <c r="C163" i="5"/>
  <c r="H160" i="5"/>
  <c r="D159" i="5"/>
  <c r="G157" i="5"/>
  <c r="D156" i="5"/>
  <c r="B155" i="5"/>
  <c r="G153" i="5"/>
  <c r="E152" i="5"/>
  <c r="C151" i="5"/>
  <c r="G149" i="5"/>
  <c r="E148" i="5"/>
  <c r="C147" i="5"/>
  <c r="B146" i="5"/>
  <c r="H144" i="5"/>
  <c r="G143" i="5"/>
  <c r="F142" i="5"/>
  <c r="E141" i="5"/>
  <c r="D140" i="5"/>
  <c r="C139" i="5"/>
  <c r="B138" i="5"/>
  <c r="H136" i="5"/>
  <c r="G135" i="5"/>
  <c r="F134" i="5"/>
  <c r="E133" i="5"/>
  <c r="D132" i="5"/>
  <c r="C131" i="5"/>
  <c r="B130" i="5"/>
  <c r="H128" i="5"/>
  <c r="G127" i="5"/>
  <c r="F126" i="5"/>
  <c r="E125" i="5"/>
  <c r="D124" i="5"/>
  <c r="C123" i="5"/>
  <c r="B122" i="5"/>
  <c r="H120" i="5"/>
  <c r="G119" i="5"/>
  <c r="F118" i="5"/>
  <c r="E117" i="5"/>
  <c r="D116" i="5"/>
  <c r="C115" i="5"/>
  <c r="B114" i="5"/>
  <c r="H112" i="5"/>
  <c r="G111" i="5"/>
  <c r="F110" i="5"/>
  <c r="E109" i="5"/>
  <c r="D108" i="5"/>
  <c r="C107" i="5"/>
  <c r="B106" i="5"/>
  <c r="H104" i="5"/>
  <c r="G103" i="5"/>
  <c r="F102" i="5"/>
  <c r="E101" i="5"/>
  <c r="D100" i="5"/>
  <c r="C99" i="5"/>
  <c r="B98" i="5"/>
  <c r="H96" i="5"/>
  <c r="G95" i="5"/>
  <c r="F94" i="5"/>
  <c r="E93" i="5"/>
  <c r="D92" i="5"/>
  <c r="C91" i="5"/>
  <c r="B90" i="5"/>
  <c r="H88" i="5"/>
  <c r="G87" i="5"/>
  <c r="F86" i="5"/>
  <c r="E267" i="5"/>
  <c r="F243" i="5"/>
  <c r="E231" i="5"/>
  <c r="G221" i="5"/>
  <c r="F212" i="5"/>
  <c r="E203" i="5"/>
  <c r="C195" i="5"/>
  <c r="F190" i="5"/>
  <c r="B186" i="5"/>
  <c r="G181" i="5"/>
  <c r="G178" i="5"/>
  <c r="G175" i="5"/>
  <c r="F172" i="5"/>
  <c r="F169" i="5"/>
  <c r="D167" i="5"/>
  <c r="B165" i="5"/>
  <c r="G162" i="5"/>
  <c r="F160" i="5"/>
  <c r="C159" i="5"/>
  <c r="E157" i="5"/>
  <c r="C156" i="5"/>
  <c r="H154" i="5"/>
  <c r="F153" i="5"/>
  <c r="D152" i="5"/>
  <c r="H150" i="5"/>
  <c r="F149" i="5"/>
  <c r="D148" i="5"/>
  <c r="B147" i="5"/>
  <c r="H145" i="5"/>
  <c r="G144" i="5"/>
  <c r="F143" i="5"/>
  <c r="E142" i="5"/>
  <c r="D141" i="5"/>
  <c r="C140" i="5"/>
  <c r="B139" i="5"/>
  <c r="H137" i="5"/>
  <c r="G136" i="5"/>
  <c r="F135" i="5"/>
  <c r="E134" i="5"/>
  <c r="D133" i="5"/>
  <c r="C132" i="5"/>
  <c r="B131" i="5"/>
  <c r="H129" i="5"/>
  <c r="G128" i="5"/>
  <c r="F127" i="5"/>
  <c r="E126" i="5"/>
  <c r="D125" i="5"/>
  <c r="C124" i="5"/>
  <c r="B123" i="5"/>
  <c r="H121" i="5"/>
  <c r="G120" i="5"/>
  <c r="F119" i="5"/>
  <c r="E118" i="5"/>
  <c r="D117" i="5"/>
  <c r="C116" i="5"/>
  <c r="B115" i="5"/>
  <c r="H113" i="5"/>
  <c r="G112" i="5"/>
  <c r="F111" i="5"/>
  <c r="E110" i="5"/>
  <c r="D109" i="5"/>
  <c r="C108" i="5"/>
  <c r="B107" i="5"/>
  <c r="H105" i="5"/>
  <c r="G104" i="5"/>
  <c r="F103" i="5"/>
  <c r="E102" i="5"/>
  <c r="D101" i="5"/>
  <c r="C100" i="5"/>
  <c r="B99" i="5"/>
  <c r="H97" i="5"/>
  <c r="G96" i="5"/>
  <c r="F95" i="5"/>
  <c r="E94" i="5"/>
  <c r="D93" i="5"/>
  <c r="C92" i="5"/>
  <c r="B91" i="5"/>
  <c r="H89" i="5"/>
  <c r="G88" i="5"/>
  <c r="F87" i="5"/>
  <c r="E86" i="5"/>
  <c r="D85" i="5"/>
  <c r="C84" i="5"/>
  <c r="B83" i="5"/>
  <c r="H81" i="5"/>
  <c r="G80" i="5"/>
  <c r="F79" i="5"/>
  <c r="E78" i="5"/>
  <c r="D77" i="5"/>
  <c r="C76" i="5"/>
  <c r="B75" i="5"/>
  <c r="H73" i="5"/>
  <c r="G72" i="5"/>
  <c r="F71" i="5"/>
  <c r="E70" i="5"/>
  <c r="D69" i="5"/>
  <c r="C68" i="5"/>
  <c r="B67" i="5"/>
  <c r="H65" i="5"/>
  <c r="G64" i="5"/>
  <c r="C264" i="5"/>
  <c r="C185" i="5"/>
  <c r="F162" i="5"/>
  <c r="G150" i="5"/>
  <c r="C141" i="5"/>
  <c r="B132" i="5"/>
  <c r="H122" i="5"/>
  <c r="G113" i="5"/>
  <c r="F104" i="5"/>
  <c r="E95" i="5"/>
  <c r="G89" i="5"/>
  <c r="G86" i="5"/>
  <c r="E84" i="5"/>
  <c r="F82" i="5"/>
  <c r="B81" i="5"/>
  <c r="E79" i="5"/>
  <c r="C78" i="5"/>
  <c r="H76" i="5"/>
  <c r="F75" i="5"/>
  <c r="D74" i="5"/>
  <c r="B73" i="5"/>
  <c r="G71" i="5"/>
  <c r="D70" i="5"/>
  <c r="B69" i="5"/>
  <c r="G67" i="5"/>
  <c r="E66" i="5"/>
  <c r="C65" i="5"/>
  <c r="H63" i="5"/>
  <c r="G62" i="5"/>
  <c r="F61" i="5"/>
  <c r="E60" i="5"/>
  <c r="D59" i="5"/>
  <c r="C58" i="5"/>
  <c r="B57" i="5"/>
  <c r="H55" i="5"/>
  <c r="G54" i="5"/>
  <c r="F53" i="5"/>
  <c r="E52" i="5"/>
  <c r="D51" i="5"/>
  <c r="C50" i="5"/>
  <c r="B49" i="5"/>
  <c r="H47" i="5"/>
  <c r="G46" i="5"/>
  <c r="F45" i="5"/>
  <c r="E44" i="5"/>
  <c r="D43" i="5"/>
  <c r="C42" i="5"/>
  <c r="B41" i="5"/>
  <c r="H39" i="5"/>
  <c r="G38" i="5"/>
  <c r="F37" i="5"/>
  <c r="E36" i="5"/>
  <c r="D35" i="5"/>
  <c r="C34" i="5"/>
  <c r="B33" i="5"/>
  <c r="H31" i="5"/>
  <c r="G30" i="5"/>
  <c r="F29" i="5"/>
  <c r="E28" i="5"/>
  <c r="D27" i="5"/>
  <c r="C26" i="5"/>
  <c r="B25" i="5"/>
  <c r="H23" i="5"/>
  <c r="G22" i="5"/>
  <c r="F21" i="5"/>
  <c r="E20" i="5"/>
  <c r="D19" i="5"/>
  <c r="C18" i="5"/>
  <c r="C22" i="5"/>
  <c r="H20" i="5"/>
  <c r="G79" i="5"/>
  <c r="F70" i="5"/>
  <c r="H62" i="5"/>
  <c r="G53" i="5"/>
  <c r="E43" i="5"/>
  <c r="D34" i="5"/>
  <c r="D26" i="5"/>
  <c r="F20" i="5"/>
  <c r="G241" i="5"/>
  <c r="E181" i="5"/>
  <c r="E160" i="5"/>
  <c r="E149" i="5"/>
  <c r="B140" i="5"/>
  <c r="H130" i="5"/>
  <c r="G121" i="5"/>
  <c r="F112" i="5"/>
  <c r="E103" i="5"/>
  <c r="D94" i="5"/>
  <c r="E89" i="5"/>
  <c r="D86" i="5"/>
  <c r="D84" i="5"/>
  <c r="E82" i="5"/>
  <c r="H80" i="5"/>
  <c r="D79" i="5"/>
  <c r="B78" i="5"/>
  <c r="G76" i="5"/>
  <c r="E75" i="5"/>
  <c r="C74" i="5"/>
  <c r="H72" i="5"/>
  <c r="E71" i="5"/>
  <c r="C70" i="5"/>
  <c r="H68" i="5"/>
  <c r="F67" i="5"/>
  <c r="D66" i="5"/>
  <c r="B65" i="5"/>
  <c r="G63" i="5"/>
  <c r="F62" i="5"/>
  <c r="E61" i="5"/>
  <c r="D60" i="5"/>
  <c r="C59" i="5"/>
  <c r="B58" i="5"/>
  <c r="H56" i="5"/>
  <c r="G55" i="5"/>
  <c r="F54" i="5"/>
  <c r="E53" i="5"/>
  <c r="D52" i="5"/>
  <c r="C51" i="5"/>
  <c r="B50" i="5"/>
  <c r="H48" i="5"/>
  <c r="G47" i="5"/>
  <c r="F46" i="5"/>
  <c r="E45" i="5"/>
  <c r="D44" i="5"/>
  <c r="C43" i="5"/>
  <c r="B42" i="5"/>
  <c r="H40" i="5"/>
  <c r="G39" i="5"/>
  <c r="F38" i="5"/>
  <c r="E37" i="5"/>
  <c r="D36" i="5"/>
  <c r="C35" i="5"/>
  <c r="B34" i="5"/>
  <c r="H32" i="5"/>
  <c r="G31" i="5"/>
  <c r="F30" i="5"/>
  <c r="E29" i="5"/>
  <c r="D28" i="5"/>
  <c r="C27" i="5"/>
  <c r="B26" i="5"/>
  <c r="H24" i="5"/>
  <c r="G23" i="5"/>
  <c r="F22" i="5"/>
  <c r="E21" i="5"/>
  <c r="D20" i="5"/>
  <c r="C19" i="5"/>
  <c r="B18" i="5"/>
  <c r="H18" i="5"/>
  <c r="D31" i="5"/>
  <c r="G26" i="5"/>
  <c r="E24" i="5"/>
  <c r="G18" i="5"/>
  <c r="G19" i="5"/>
  <c r="B77" i="5"/>
  <c r="C69" i="5"/>
  <c r="E59" i="5"/>
  <c r="E51" i="5"/>
  <c r="F44" i="5"/>
  <c r="G37" i="5"/>
  <c r="G29" i="5"/>
  <c r="G21" i="5"/>
  <c r="C230" i="5"/>
  <c r="D178" i="5"/>
  <c r="H158" i="5"/>
  <c r="C148" i="5"/>
  <c r="H138" i="5"/>
  <c r="G129" i="5"/>
  <c r="F120" i="5"/>
  <c r="E111" i="5"/>
  <c r="D102" i="5"/>
  <c r="C93" i="5"/>
  <c r="B89" i="5"/>
  <c r="B86" i="5"/>
  <c r="B84" i="5"/>
  <c r="C82" i="5"/>
  <c r="F80" i="5"/>
  <c r="C79" i="5"/>
  <c r="H77" i="5"/>
  <c r="F76" i="5"/>
  <c r="D75" i="5"/>
  <c r="B74" i="5"/>
  <c r="F72" i="5"/>
  <c r="D71" i="5"/>
  <c r="B70" i="5"/>
  <c r="G68" i="5"/>
  <c r="E67" i="5"/>
  <c r="C66" i="5"/>
  <c r="H64" i="5"/>
  <c r="F63" i="5"/>
  <c r="E62" i="5"/>
  <c r="D61" i="5"/>
  <c r="C60" i="5"/>
  <c r="B59" i="5"/>
  <c r="H57" i="5"/>
  <c r="G56" i="5"/>
  <c r="F55" i="5"/>
  <c r="E54" i="5"/>
  <c r="D53" i="5"/>
  <c r="C52" i="5"/>
  <c r="B51" i="5"/>
  <c r="H49" i="5"/>
  <c r="G48" i="5"/>
  <c r="F47" i="5"/>
  <c r="E46" i="5"/>
  <c r="D45" i="5"/>
  <c r="C44" i="5"/>
  <c r="B43" i="5"/>
  <c r="H41" i="5"/>
  <c r="G40" i="5"/>
  <c r="F39" i="5"/>
  <c r="E38" i="5"/>
  <c r="D37" i="5"/>
  <c r="B35" i="5"/>
  <c r="H33" i="5"/>
  <c r="G32" i="5"/>
  <c r="F31" i="5"/>
  <c r="E30" i="5"/>
  <c r="D29" i="5"/>
  <c r="C28" i="5"/>
  <c r="B27" i="5"/>
  <c r="H25" i="5"/>
  <c r="G24" i="5"/>
  <c r="F23" i="5"/>
  <c r="E22" i="5"/>
  <c r="D21" i="5"/>
  <c r="C20" i="5"/>
  <c r="B19" i="5"/>
  <c r="B20" i="5"/>
  <c r="E32" i="5"/>
  <c r="C30" i="5"/>
  <c r="F25" i="5"/>
  <c r="H19" i="5"/>
  <c r="F18" i="5"/>
  <c r="D78" i="5"/>
  <c r="H67" i="5"/>
  <c r="F60" i="5"/>
  <c r="H54" i="5"/>
  <c r="H46" i="5"/>
  <c r="B40" i="5"/>
  <c r="B32" i="5"/>
  <c r="B24" i="5"/>
  <c r="F220" i="5"/>
  <c r="D175" i="5"/>
  <c r="D157" i="5"/>
  <c r="H146" i="5"/>
  <c r="G137" i="5"/>
  <c r="F128" i="5"/>
  <c r="E119" i="5"/>
  <c r="D110" i="5"/>
  <c r="C101" i="5"/>
  <c r="E92" i="5"/>
  <c r="F88" i="5"/>
  <c r="F85" i="5"/>
  <c r="G83" i="5"/>
  <c r="B82" i="5"/>
  <c r="D80" i="5"/>
  <c r="B79" i="5"/>
  <c r="G77" i="5"/>
  <c r="E76" i="5"/>
  <c r="C75" i="5"/>
  <c r="G73" i="5"/>
  <c r="E72" i="5"/>
  <c r="C71" i="5"/>
  <c r="H69" i="5"/>
  <c r="F68" i="5"/>
  <c r="D67" i="5"/>
  <c r="B66" i="5"/>
  <c r="F64" i="5"/>
  <c r="E63" i="5"/>
  <c r="D62" i="5"/>
  <c r="C61" i="5"/>
  <c r="B60" i="5"/>
  <c r="H58" i="5"/>
  <c r="G57" i="5"/>
  <c r="F56" i="5"/>
  <c r="E55" i="5"/>
  <c r="D54" i="5"/>
  <c r="C53" i="5"/>
  <c r="B52" i="5"/>
  <c r="H50" i="5"/>
  <c r="G49" i="5"/>
  <c r="F48" i="5"/>
  <c r="E47" i="5"/>
  <c r="D46" i="5"/>
  <c r="C45" i="5"/>
  <c r="B44" i="5"/>
  <c r="H42" i="5"/>
  <c r="G41" i="5"/>
  <c r="F40" i="5"/>
  <c r="E39" i="5"/>
  <c r="D38" i="5"/>
  <c r="C37" i="5"/>
  <c r="B36" i="5"/>
  <c r="H34" i="5"/>
  <c r="G33" i="5"/>
  <c r="F32" i="5"/>
  <c r="E31" i="5"/>
  <c r="D30" i="5"/>
  <c r="C29" i="5"/>
  <c r="B28" i="5"/>
  <c r="H26" i="5"/>
  <c r="G25" i="5"/>
  <c r="F24" i="5"/>
  <c r="E23" i="5"/>
  <c r="D22" i="5"/>
  <c r="C21" i="5"/>
  <c r="F33" i="5"/>
  <c r="H27" i="5"/>
  <c r="D23" i="5"/>
  <c r="C23" i="5"/>
  <c r="H82" i="5"/>
  <c r="C73" i="5"/>
  <c r="G61" i="5"/>
  <c r="F52" i="5"/>
  <c r="G45" i="5"/>
  <c r="F36" i="5"/>
  <c r="E27" i="5"/>
  <c r="E19" i="5"/>
  <c r="E211" i="5"/>
  <c r="D172" i="5"/>
  <c r="B156" i="5"/>
  <c r="G145" i="5"/>
  <c r="F136" i="5"/>
  <c r="E127" i="5"/>
  <c r="D118" i="5"/>
  <c r="C109" i="5"/>
  <c r="B100" i="5"/>
  <c r="B92" i="5"/>
  <c r="D88" i="5"/>
  <c r="E85" i="5"/>
  <c r="F83" i="5"/>
  <c r="G81" i="5"/>
  <c r="C80" i="5"/>
  <c r="H78" i="5"/>
  <c r="F77" i="5"/>
  <c r="D76" i="5"/>
  <c r="H74" i="5"/>
  <c r="F73" i="5"/>
  <c r="D72" i="5"/>
  <c r="B71" i="5"/>
  <c r="G69" i="5"/>
  <c r="E68" i="5"/>
  <c r="C67" i="5"/>
  <c r="G65" i="5"/>
  <c r="E64" i="5"/>
  <c r="D63" i="5"/>
  <c r="C62" i="5"/>
  <c r="B61" i="5"/>
  <c r="H59" i="5"/>
  <c r="G58" i="5"/>
  <c r="F57" i="5"/>
  <c r="E56" i="5"/>
  <c r="D55" i="5"/>
  <c r="C54" i="5"/>
  <c r="B53" i="5"/>
  <c r="H51" i="5"/>
  <c r="G50" i="5"/>
  <c r="F49" i="5"/>
  <c r="E48" i="5"/>
  <c r="D47" i="5"/>
  <c r="C46" i="5"/>
  <c r="B45" i="5"/>
  <c r="H43" i="5"/>
  <c r="G42" i="5"/>
  <c r="F41" i="5"/>
  <c r="E40" i="5"/>
  <c r="D39" i="5"/>
  <c r="C38" i="5"/>
  <c r="B37" i="5"/>
  <c r="H35" i="5"/>
  <c r="G34" i="5"/>
  <c r="B29" i="5"/>
  <c r="B21" i="5"/>
  <c r="B22" i="5"/>
  <c r="C81" i="5"/>
  <c r="F66" i="5"/>
  <c r="D58" i="5"/>
  <c r="C49" i="5"/>
  <c r="H38" i="5"/>
  <c r="F28" i="5"/>
  <c r="D18" i="5"/>
  <c r="D202" i="5"/>
  <c r="E169" i="5"/>
  <c r="G154" i="5"/>
  <c r="F144" i="5"/>
  <c r="E135" i="5"/>
  <c r="D126" i="5"/>
  <c r="C117" i="5"/>
  <c r="B108" i="5"/>
  <c r="H98" i="5"/>
  <c r="D91" i="5"/>
  <c r="H87" i="5"/>
  <c r="C85" i="5"/>
  <c r="D83" i="5"/>
  <c r="E81" i="5"/>
  <c r="B80" i="5"/>
  <c r="G78" i="5"/>
  <c r="E77" i="5"/>
  <c r="B76" i="5"/>
  <c r="G74" i="5"/>
  <c r="E73" i="5"/>
  <c r="C72" i="5"/>
  <c r="H70" i="5"/>
  <c r="F69" i="5"/>
  <c r="D68" i="5"/>
  <c r="H66" i="5"/>
  <c r="F65" i="5"/>
  <c r="D64" i="5"/>
  <c r="C63" i="5"/>
  <c r="B62" i="5"/>
  <c r="H60" i="5"/>
  <c r="G59" i="5"/>
  <c r="F58" i="5"/>
  <c r="E57" i="5"/>
  <c r="D56" i="5"/>
  <c r="C55" i="5"/>
  <c r="B54" i="5"/>
  <c r="H52" i="5"/>
  <c r="G51" i="5"/>
  <c r="F50" i="5"/>
  <c r="E49" i="5"/>
  <c r="D48" i="5"/>
  <c r="C47" i="5"/>
  <c r="B46" i="5"/>
  <c r="H44" i="5"/>
  <c r="G43" i="5"/>
  <c r="F42" i="5"/>
  <c r="E41" i="5"/>
  <c r="D40" i="5"/>
  <c r="C39" i="5"/>
  <c r="B38" i="5"/>
  <c r="H36" i="5"/>
  <c r="G35" i="5"/>
  <c r="F34" i="5"/>
  <c r="E33" i="5"/>
  <c r="D32" i="5"/>
  <c r="C31" i="5"/>
  <c r="B30" i="5"/>
  <c r="H28" i="5"/>
  <c r="G27" i="5"/>
  <c r="F26" i="5"/>
  <c r="E25" i="5"/>
  <c r="D24" i="5"/>
  <c r="C87" i="5"/>
  <c r="E74" i="5"/>
  <c r="D65" i="5"/>
  <c r="B56" i="5"/>
  <c r="B48" i="5"/>
  <c r="C41" i="5"/>
  <c r="C33" i="5"/>
  <c r="H22" i="5"/>
  <c r="D194" i="5"/>
  <c r="C167" i="5"/>
  <c r="E153" i="5"/>
  <c r="E143" i="5"/>
  <c r="D134" i="5"/>
  <c r="C125" i="5"/>
  <c r="B116" i="5"/>
  <c r="H106" i="5"/>
  <c r="G97" i="5"/>
  <c r="H90" i="5"/>
  <c r="E87" i="5"/>
  <c r="H84" i="5"/>
  <c r="C83" i="5"/>
  <c r="D81" i="5"/>
  <c r="H79" i="5"/>
  <c r="F78" i="5"/>
  <c r="C77" i="5"/>
  <c r="H75" i="5"/>
  <c r="F74" i="5"/>
  <c r="D73" i="5"/>
  <c r="B72" i="5"/>
  <c r="G70" i="5"/>
  <c r="E69" i="5"/>
  <c r="B68" i="5"/>
  <c r="G66" i="5"/>
  <c r="E65" i="5"/>
  <c r="C64" i="5"/>
  <c r="B63" i="5"/>
  <c r="H61" i="5"/>
  <c r="G60" i="5"/>
  <c r="F59" i="5"/>
  <c r="E58" i="5"/>
  <c r="D57" i="5"/>
  <c r="C56" i="5"/>
  <c r="B55" i="5"/>
  <c r="H53" i="5"/>
  <c r="G52" i="5"/>
  <c r="F51" i="5"/>
  <c r="E50" i="5"/>
  <c r="D49" i="5"/>
  <c r="C48" i="5"/>
  <c r="B47" i="5"/>
  <c r="H45" i="5"/>
  <c r="G44" i="5"/>
  <c r="F43" i="5"/>
  <c r="E42" i="5"/>
  <c r="D41" i="5"/>
  <c r="C40" i="5"/>
  <c r="B39" i="5"/>
  <c r="H37" i="5"/>
  <c r="G36" i="5"/>
  <c r="F35" i="5"/>
  <c r="E34" i="5"/>
  <c r="D33" i="5"/>
  <c r="C32" i="5"/>
  <c r="B31" i="5"/>
  <c r="H29" i="5"/>
  <c r="G28" i="5"/>
  <c r="F27" i="5"/>
  <c r="E26" i="5"/>
  <c r="D25" i="5"/>
  <c r="C24" i="5"/>
  <c r="B23" i="5"/>
  <c r="H21" i="5"/>
  <c r="G20" i="5"/>
  <c r="F19" i="5"/>
  <c r="E18" i="5"/>
  <c r="G189" i="5"/>
  <c r="H164" i="5"/>
  <c r="B152" i="5"/>
  <c r="D142" i="5"/>
  <c r="C133" i="5"/>
  <c r="B124" i="5"/>
  <c r="H114" i="5"/>
  <c r="G105" i="5"/>
  <c r="F96" i="5"/>
  <c r="C90" i="5"/>
  <c r="G84" i="5"/>
  <c r="G75" i="5"/>
  <c r="H71" i="5"/>
  <c r="B64" i="5"/>
  <c r="C57" i="5"/>
  <c r="D50" i="5"/>
  <c r="D42" i="5"/>
  <c r="E35" i="5"/>
  <c r="H30" i="5"/>
  <c r="C25" i="5"/>
  <c r="E14" i="5"/>
  <c r="E13" i="5" s="1"/>
  <c r="E11" i="5"/>
  <c r="C9" i="4" l="1"/>
  <c r="D9" i="4"/>
  <c r="B9" i="4"/>
  <c r="E18" i="4"/>
  <c r="E9" i="4"/>
  <c r="B18" i="4"/>
  <c r="D18" i="4"/>
  <c r="C18" i="4"/>
  <c r="F16" i="4"/>
  <c r="F9" i="4" l="1"/>
  <c r="D24" i="4"/>
  <c r="D27" i="4" s="1"/>
  <c r="D19" i="4"/>
  <c r="B19" i="4"/>
  <c r="F18" i="4"/>
  <c r="B24" i="4"/>
  <c r="C24" i="4"/>
  <c r="C27" i="4" s="1"/>
  <c r="C19" i="4"/>
  <c r="E24" i="4"/>
  <c r="E27" i="4" s="1"/>
  <c r="E19" i="4"/>
  <c r="F24" i="4" l="1"/>
  <c r="B27" i="4"/>
  <c r="F27" i="4" s="1"/>
  <c r="F19" i="4"/>
</calcChain>
</file>

<file path=xl/sharedStrings.xml><?xml version="1.0" encoding="utf-8"?>
<sst xmlns="http://schemas.openxmlformats.org/spreadsheetml/2006/main" count="154" uniqueCount="105">
  <si>
    <t>Estimated Annua Collefge Cost</t>
  </si>
  <si>
    <t xml:space="preserve">College Expense Category </t>
  </si>
  <si>
    <t>Tution &amp; Fees</t>
  </si>
  <si>
    <t>Room &amp; Board</t>
  </si>
  <si>
    <t>Books &amp; Supplies</t>
  </si>
  <si>
    <t>Transportion Expenses</t>
  </si>
  <si>
    <t>Personal Living Expenses</t>
  </si>
  <si>
    <t xml:space="preserve">Miscelineous </t>
  </si>
  <si>
    <t>Total Estimated Cost</t>
  </si>
  <si>
    <t xml:space="preserve">Total </t>
  </si>
  <si>
    <t>Total</t>
  </si>
  <si>
    <t>Summary Data</t>
  </si>
  <si>
    <t>Year 1</t>
  </si>
  <si>
    <t>Year 2</t>
  </si>
  <si>
    <t>Year 3</t>
  </si>
  <si>
    <t>Year 4</t>
  </si>
  <si>
    <t>Totall</t>
  </si>
  <si>
    <t xml:space="preserve">Estimated Total Expenses </t>
  </si>
  <si>
    <t>Expected Family Contribution (EFC)</t>
  </si>
  <si>
    <t>Estimated Financial Need (EFN)</t>
  </si>
  <si>
    <t>Net Position</t>
  </si>
  <si>
    <t>Four Year Private Scool</t>
  </si>
  <si>
    <t>Four Year Pubic Scool</t>
  </si>
  <si>
    <t>Two Year Pubic Scool</t>
  </si>
  <si>
    <t xml:space="preserve">Date </t>
  </si>
  <si>
    <t>Community College Name</t>
  </si>
  <si>
    <t xml:space="preserve">University Name </t>
  </si>
  <si>
    <t xml:space="preserve">Living Status </t>
  </si>
  <si>
    <t>Mininmum Wage while at East Los Angeles College</t>
  </si>
  <si>
    <t>Employment: Part-Time Hours Table</t>
  </si>
  <si>
    <t xml:space="preserve">PT Hours </t>
  </si>
  <si>
    <t xml:space="preserve">1st Year </t>
  </si>
  <si>
    <t>2nd Year</t>
  </si>
  <si>
    <t>3rd Year</t>
  </si>
  <si>
    <t>4th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</si>
  <si>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</si>
  <si>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</si>
  <si>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</si>
  <si>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</si>
  <si>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</si>
  <si>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</si>
  <si>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</si>
  <si>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</si>
  <si>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</si>
  <si>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</si>
  <si>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</si>
  <si>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</si>
  <si>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Employment Income Table</t>
  </si>
  <si>
    <t>Year</t>
  </si>
  <si>
    <t>Hours</t>
  </si>
  <si>
    <t>Income</t>
  </si>
  <si>
    <t xml:space="preserve">Education Resource Plan </t>
  </si>
  <si>
    <t>Estimated Total Expenses</t>
  </si>
  <si>
    <t>General Information</t>
  </si>
  <si>
    <t xml:space="preserve">Savings Account Information </t>
  </si>
  <si>
    <t>Starting Balance</t>
  </si>
  <si>
    <t>Starting Balance Contributionsfrom Employment</t>
  </si>
  <si>
    <t>Sub-Total Savings</t>
  </si>
  <si>
    <t xml:space="preserve">Deduction from Savings </t>
  </si>
  <si>
    <t>Running Account Balance</t>
  </si>
  <si>
    <t>Loans &amp; Saving Calculations</t>
  </si>
  <si>
    <t>Estimated Loan Amount</t>
  </si>
  <si>
    <t>Sub-Total Savings (from table above)</t>
  </si>
  <si>
    <t xml:space="preserve">Deductions from savings </t>
  </si>
  <si>
    <t>Resources</t>
  </si>
  <si>
    <t>Scholarships</t>
  </si>
  <si>
    <t>Loans</t>
  </si>
  <si>
    <t>Deductions from Savings</t>
  </si>
  <si>
    <t>Grants</t>
  </si>
  <si>
    <t>Financial Aid Package</t>
  </si>
  <si>
    <t>Total Resources</t>
  </si>
  <si>
    <t>Loans(if line 17 exceeds line 18)</t>
  </si>
  <si>
    <t>1</t>
  </si>
  <si>
    <t>2</t>
  </si>
  <si>
    <t>3</t>
  </si>
  <si>
    <t>4</t>
  </si>
  <si>
    <t>Simple Loan Calculator</t>
  </si>
  <si>
    <t>Enter values</t>
  </si>
  <si>
    <t>Loan amount</t>
  </si>
  <si>
    <t>Annual interest rate</t>
  </si>
  <si>
    <t>Loan period in years</t>
  </si>
  <si>
    <t>Start date of loan</t>
  </si>
  <si>
    <t>Monthly saving to avoid loan</t>
  </si>
  <si>
    <t>Number of payments</t>
  </si>
  <si>
    <t>Total interest</t>
  </si>
  <si>
    <t>Total cost of loan</t>
  </si>
  <si>
    <t>No.</t>
  </si>
  <si>
    <t>Payment 
Date</t>
  </si>
  <si>
    <t>Beginning 
Balance</t>
  </si>
  <si>
    <t>Payment</t>
  </si>
  <si>
    <t>Principal</t>
  </si>
  <si>
    <t>Interest</t>
  </si>
  <si>
    <t>Ending 
Balance</t>
  </si>
  <si>
    <t xml:space="preserve">Lender </t>
  </si>
  <si>
    <t>Citizen</t>
  </si>
  <si>
    <t>Hyper links to Worksheets</t>
  </si>
  <si>
    <t>College Expense Plan</t>
  </si>
  <si>
    <t>Employment Income Plan</t>
  </si>
  <si>
    <t>Education Resource Plan</t>
  </si>
  <si>
    <t>Loan Repayment</t>
  </si>
  <si>
    <t xml:space="preserve">Your Name </t>
  </si>
  <si>
    <t>Average College Cost 2020-2021</t>
  </si>
  <si>
    <t>Cal State LA</t>
  </si>
  <si>
    <t>At home</t>
  </si>
  <si>
    <t>Minimum wage while in Cal State LA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</si>
</sst>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_(&quot;$&quot;* #,##0.00_);_(&quot;$&quot;* \(#,##0.00\);_(&quot;$&quot;* &quot;-&quot;??_);_(@_)"/>
    <numFmt numFmtId="166" formatCode="&quot;$&quot;#,##0.00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44444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mbria"/>
      <family val="2"/>
      <scheme val="major"/>
    </font>
    <font>
      <sz val="12"/>
      <color indexed="63"/>
      <name val="Calibri"/>
      <family val="2"/>
      <scheme val="minor"/>
    </font>
    <font>
      <sz val="12"/>
      <color rgb="FF212B5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ECECEC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/>
      <bottom style="hair">
        <color indexed="55"/>
      </bottom>
      <diagonal/>
    </border>
    <border>
      <left style="thin">
        <color indexed="20"/>
      </left>
      <right/>
      <top/>
      <bottom/>
      <diagonal/>
    </border>
    <border>
      <left/>
      <right style="thin">
        <color indexed="20"/>
      </right>
      <top/>
      <bottom/>
      <diagonal/>
    </border>
    <border>
      <left/>
      <right/>
      <top style="hair">
        <color theme="1" tint="0.499984740745262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165" fontId="0" fillId="0" borderId="0" xfId="0" applyNumberFormat="1"/>
    <xf numFmtId="166" fontId="0" fillId="0" borderId="0" xfId="0" applyNumberFormat="1"/>
    <xf numFmtId="0" fontId="2" fillId="0" borderId="0" xfId="0" applyFont="1"/>
    <xf numFmtId="164" fontId="4" fillId="2" borderId="1" xfId="0" applyNumberFormat="1" applyFont="1" applyFill="1" applyBorder="1" applyAlignment="1">
      <alignment vertical="top" wrapText="1" indent="1"/>
    </xf>
    <xf numFmtId="164" fontId="4" fillId="2" borderId="1" xfId="0" applyNumberFormat="1" applyFont="1" applyFill="1" applyBorder="1" applyAlignment="1">
      <alignment vertical="top" wrapText="1"/>
    </xf>
    <xf numFmtId="1" fontId="0" fillId="0" borderId="0" xfId="0" applyNumberFormat="1"/>
    <xf numFmtId="165" fontId="2" fillId="0" borderId="0" xfId="0" applyNumberFormat="1" applyFont="1"/>
    <xf numFmtId="1" fontId="2" fillId="0" borderId="0" xfId="0" applyNumberFormat="1" applyFont="1"/>
    <xf numFmtId="0" fontId="2" fillId="0" borderId="2" xfId="0" applyFont="1" applyBorder="1"/>
    <xf numFmtId="1" fontId="2" fillId="0" borderId="2" xfId="0" applyNumberFormat="1" applyFont="1" applyBorder="1"/>
    <xf numFmtId="0" fontId="3" fillId="0" borderId="0" xfId="2"/>
    <xf numFmtId="0" fontId="5" fillId="0" borderId="0" xfId="0" applyFont="1" applyFill="1" applyBorder="1" applyAlignment="1"/>
    <xf numFmtId="0" fontId="6" fillId="0" borderId="3" xfId="0" applyFont="1" applyFill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5" fontId="5" fillId="0" borderId="4" xfId="0" applyNumberFormat="1" applyFont="1" applyFill="1" applyBorder="1" applyAlignment="1">
      <alignment horizontal="right"/>
    </xf>
    <xf numFmtId="167" fontId="5" fillId="0" borderId="4" xfId="0" applyNumberFormat="1" applyFont="1" applyFill="1" applyBorder="1" applyAlignment="1">
      <alignment horizontal="right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right"/>
    </xf>
    <xf numFmtId="14" fontId="5" fillId="0" borderId="4" xfId="0" applyNumberFormat="1" applyFont="1" applyFill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" fontId="5" fillId="3" borderId="4" xfId="0" applyNumberFormat="1" applyFont="1" applyFill="1" applyBorder="1" applyAlignment="1">
      <alignment horizontal="right"/>
    </xf>
    <xf numFmtId="0" fontId="5" fillId="0" borderId="0" xfId="0" applyFont="1" applyBorder="1" applyAlignment="1">
      <alignment wrapText="1"/>
    </xf>
    <xf numFmtId="0" fontId="5" fillId="0" borderId="5" xfId="0" applyFont="1" applyFill="1" applyBorder="1" applyAlignment="1" applyProtection="1">
      <alignment horizontal="center" wrapText="1"/>
    </xf>
    <xf numFmtId="1" fontId="5" fillId="0" borderId="0" xfId="0" applyNumberFormat="1" applyFont="1" applyFill="1" applyBorder="1" applyAlignment="1">
      <alignment horizontal="right"/>
    </xf>
    <xf numFmtId="14" fontId="5" fillId="0" borderId="0" xfId="0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1" fontId="5" fillId="0" borderId="6" xfId="0" applyNumberFormat="1" applyFont="1" applyFill="1" applyBorder="1" applyAlignment="1">
      <alignment horizontal="right"/>
    </xf>
    <xf numFmtId="165" fontId="5" fillId="0" borderId="7" xfId="1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165" fontId="5" fillId="0" borderId="0" xfId="0" applyNumberFormat="1" applyFont="1" applyBorder="1" applyAlignment="1">
      <alignment horizontal="center"/>
    </xf>
    <xf numFmtId="164" fontId="9" fillId="0" borderId="0" xfId="0" applyNumberFormat="1" applyFont="1"/>
    <xf numFmtId="14" fontId="5" fillId="0" borderId="8" xfId="0" applyNumberFormat="1" applyFont="1" applyBorder="1" applyAlignment="1">
      <alignment horizontal="right"/>
    </xf>
    <xf numFmtId="14" fontId="0" fillId="0" borderId="0" xfId="0" applyNumberFormat="1"/>
    <xf numFmtId="0" fontId="7" fillId="0" borderId="3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2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0"/>
        </left>
        <right/>
        <top/>
        <bottom/>
        <vertical/>
        <horizontal/>
      </border>
    </dxf>
    <dxf>
      <border outline="0">
        <bottom style="thin">
          <color indexed="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hair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1" hidden="0"/>
    </dxf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Data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'Plan Summary'!$A$14</c:f>
              <c:strCache>
                <c:ptCount val="1"/>
                <c:pt idx="0">
                  <c:v>Estimated Total Expenses </c:v>
                </c:pt>
              </c:strCache>
            </c:strRef>
          </c:tx>
          <c:cat>
            <c:strRef>
              <c:f>'Plan Summary'!$B$13:$E$13</c:f>
              <c:strCache>
                <c:ptCount val="4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</c:strCache>
            </c:strRef>
          </c:cat>
          <c:val>
            <c:numRef>
              <c:f>'Plan Summary'!$B$14:$E$14</c:f>
              <c:numCache>
                <c:formatCode>_("$"* #,##0.00_);_("$"* \(#,##0.00\);_("$"* "-"??_);_(@_)</c:formatCode>
                <c:ptCount val="4"/>
                <c:pt idx="0">
                  <c:v>21085</c:v>
                </c:pt>
                <c:pt idx="1">
                  <c:v>21483.32</c:v>
                </c:pt>
                <c:pt idx="2">
                  <c:v>31744.224999999999</c:v>
                </c:pt>
                <c:pt idx="3">
                  <c:v>24075.482312499997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6-4340-804D-364439D68854}"/>
            </c:ext>
          </c:extLst>
        </c:ser>
        <c:ser>
          <c:idx val="1"/>
          <c:order val="1"/>
          <c:tx>
            <c:strRef>
              <c:f>'Plan Summary'!$A$15</c:f>
              <c:strCache>
                <c:ptCount val="1"/>
                <c:pt idx="0">
                  <c:v>Expected Family Contribution (EFC)</c:v>
                </c:pt>
              </c:strCache>
            </c:strRef>
          </c:tx>
          <c:cat>
            <c:strRef>
              <c:f>'Plan Summary'!$B$13:$E$13</c:f>
              <c:strCache>
                <c:ptCount val="4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</c:strCache>
            </c:strRef>
          </c:cat>
          <c:val>
            <c:numRef>
              <c:f>'Plan Summary'!$B$15:$E$15</c:f>
              <c:numCache>
                <c:formatCode>_("$"* #,##0.00_);_("$"* \(#,##0.00\);_("$"* "-"??_);_(@_)</c:formatCode>
                <c:ptCount val="4"/>
                <c:pt idx="0">
                  <c:v>4000</c:v>
                </c:pt>
                <c:pt idx="1">
                  <c:v>3500</c:v>
                </c:pt>
                <c:pt idx="2">
                  <c:v>3000</c:v>
                </c:pt>
                <c:pt idx="3">
                  <c:v>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6-4340-804D-364439D68854}"/>
            </c:ext>
          </c:extLst>
        </c:ser>
        <c:ser>
          <c:idx val="2"/>
          <c:order val="2"/>
          <c:tx>
            <c:strRef>
              <c:f>'Plan Summary'!$A$16</c:f>
              <c:strCache>
                <c:ptCount val="1"/>
                <c:pt idx="0">
                  <c:v>Estimated Financial Need (EFN)</c:v>
                </c:pt>
              </c:strCache>
            </c:strRef>
          </c:tx>
          <c:cat>
            <c:strRef>
              <c:f>'Plan Summary'!$B$13:$E$13</c:f>
              <c:strCache>
                <c:ptCount val="4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</c:strCache>
            </c:strRef>
          </c:cat>
          <c:val>
            <c:numRef>
              <c:f>'Plan Summary'!$B$16:$E$16</c:f>
              <c:numCache>
                <c:formatCode>_("$"* #,##0.00_);_("$"* \(#,##0.00\);_("$"* "-"??_);_(@_)</c:formatCode>
                <c:ptCount val="4"/>
                <c:pt idx="0">
                  <c:v>17085</c:v>
                </c:pt>
                <c:pt idx="1">
                  <c:v>17983.32</c:v>
                </c:pt>
                <c:pt idx="2">
                  <c:v>28744.224999999999</c:v>
                </c:pt>
                <c:pt idx="3">
                  <c:v>22075.482312499997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6-4340-804D-364439D68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06432"/>
        <c:axId val="212716160"/>
      </c:lineChart>
      <c:catAx>
        <c:axId val="212706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2716160"/>
        <c:crosses val="autoZero"/>
        <c:auto val="1"/>
        <c:lblAlgn val="ctr"/>
        <c:lblOffset val="100"/>
        <c:noMultiLvlLbl val="0"/>
      </c:catAx>
      <c:valAx>
        <c:axId val="212716160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21270643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College Expense Plan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'College Expense Plan'!$A$6</c:f>
              <c:strCache>
                <c:ptCount val="1"/>
                <c:pt idx="0">
                  <c:v>College Expense Category </c:v>
                </c:pt>
              </c:strCache>
            </c:strRef>
          </c:tx>
          <c:invertIfNegative val="0"/>
          <c:val>
            <c:numRef>
              <c:f>'College Expense Plan'!$B$6:$E$6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9-4FA3-BEA3-0786235FA751}"/>
            </c:ext>
          </c:extLst>
        </c:ser>
        <c:ser>
          <c:idx val="1"/>
          <c:order val="1"/>
          <c:tx>
            <c:strRef>
              <c:f>'College Expense Plan'!$A$7</c:f>
              <c:strCache>
                <c:ptCount val="1"/>
                <c:pt idx="0">
                  <c:v>Tution &amp; Fees</c:v>
                </c:pt>
              </c:strCache>
            </c:strRef>
          </c:tx>
          <c:invertIfNegative val="0"/>
          <c:val>
            <c:numRef>
              <c:f>'College Expense Plan'!$B$7:$E$7</c:f>
              <c:numCache>
                <c:formatCode>_("$"* #,##0.00_);_("$"* \(#,##0.00\);_("$"* "-"??_);_(@_)</c:formatCode>
                <c:ptCount val="4"/>
                <c:pt idx="0">
                  <c:v>8829</c:v>
                </c:pt>
                <c:pt idx="1">
                  <c:v>8829</c:v>
                </c:pt>
                <c:pt idx="2">
                  <c:v>12444</c:v>
                </c:pt>
                <c:pt idx="3">
                  <c:v>4148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9-4FA3-BEA3-0786235FA751}"/>
            </c:ext>
          </c:extLst>
        </c:ser>
        <c:ser>
          <c:idx val="2"/>
          <c:order val="2"/>
          <c:tx>
            <c:strRef>
              <c:f>'College Expense Plan'!$A$8</c:f>
              <c:strCache>
                <c:ptCount val="1"/>
                <c:pt idx="0">
                  <c:v>Room &amp; Board</c:v>
                </c:pt>
              </c:strCache>
            </c:strRef>
          </c:tx>
          <c:invertIfNegative val="0"/>
          <c:val>
            <c:numRef>
              <c:f>'College Expense Plan'!$B$8:$E$8</c:f>
              <c:numCache>
                <c:formatCode>_("$"* #,##0.00_);_("$"* \(#,##0.00\);_("$"* "-"??_);_(@_)</c:formatCode>
                <c:ptCount val="4"/>
                <c:pt idx="0">
                  <c:v>5000</c:v>
                </c:pt>
                <c:pt idx="1">
                  <c:v>5162.5</c:v>
                </c:pt>
                <c:pt idx="2">
                  <c:v>13860</c:v>
                </c:pt>
                <c:pt idx="3">
                  <c:v>14310.449999999999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99-4FA3-BEA3-0786235FA751}"/>
            </c:ext>
          </c:extLst>
        </c:ser>
        <c:ser>
          <c:idx val="3"/>
          <c:order val="3"/>
          <c:tx>
            <c:strRef>
              <c:f>'College Expense Plan'!$A$9</c:f>
              <c:strCache>
                <c:ptCount val="1"/>
                <c:pt idx="0">
                  <c:v>Books &amp; Supplies</c:v>
                </c:pt>
              </c:strCache>
            </c:strRef>
          </c:tx>
          <c:invertIfNegative val="0"/>
          <c:val>
            <c:numRef>
              <c:f>'College Expense Plan'!$B$9:$E$9</c:f>
              <c:numCache>
                <c:formatCode>_("$"* #,##0.00_);_("$"* \(#,##0.00\);_("$"* "-"??_);_(@_)</c:formatCode>
                <c:ptCount val="4"/>
                <c:pt idx="0">
                  <c:v>2056</c:v>
                </c:pt>
                <c:pt idx="1">
                  <c:v>2122.8200000000002</c:v>
                </c:pt>
                <c:pt idx="2">
                  <c:v>600</c:v>
                </c:pt>
                <c:pt idx="3">
                  <c:v>619.5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99-4FA3-BEA3-0786235FA751}"/>
            </c:ext>
          </c:extLst>
        </c:ser>
        <c:ser>
          <c:idx val="4"/>
          <c:order val="4"/>
          <c:tx>
            <c:strRef>
              <c:f>'College Expense Plan'!$A$10</c:f>
              <c:strCache>
                <c:ptCount val="1"/>
                <c:pt idx="0">
                  <c:v>Transportion Expenses</c:v>
                </c:pt>
              </c:strCache>
            </c:strRef>
          </c:tx>
          <c:invertIfNegative val="0"/>
          <c:val>
            <c:numRef>
              <c:f>'College Expense Plan'!$B$10:$E$10</c:f>
              <c:numCache>
                <c:formatCode>_("$"* #,##0.00_);_("$"* \(#,##0.00\);_("$"* "-"??_);_(@_)</c:formatCode>
                <c:ptCount val="4"/>
                <c:pt idx="0">
                  <c:v>1200</c:v>
                </c:pt>
                <c:pt idx="1">
                  <c:v>1239</c:v>
                </c:pt>
                <c:pt idx="2">
                  <c:v>576</c:v>
                </c:pt>
                <c:pt idx="3">
                  <c:v>594.72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99-4FA3-BEA3-0786235FA751}"/>
            </c:ext>
          </c:extLst>
        </c:ser>
        <c:ser>
          <c:idx val="5"/>
          <c:order val="5"/>
          <c:tx>
            <c:strRef>
              <c:f>'College Expense Plan'!$A$11</c:f>
              <c:strCache>
                <c:ptCount val="1"/>
                <c:pt idx="0">
                  <c:v>Personal Living Expenses</c:v>
                </c:pt>
              </c:strCache>
            </c:strRef>
          </c:tx>
          <c:invertIfNegative val="0"/>
          <c:val>
            <c:numRef>
              <c:f>'College Expense Plan'!$B$11:$E$11</c:f>
              <c:numCache>
                <c:formatCode>_("$"* #,##0.00_);_("$"* \(#,##0.00\);_("$"* "-"??_);_(@_)</c:formatCode>
                <c:ptCount val="4"/>
                <c:pt idx="0">
                  <c:v>3600</c:v>
                </c:pt>
                <c:pt idx="1">
                  <c:v>3717</c:v>
                </c:pt>
                <c:pt idx="2">
                  <c:v>3837.8024999999998</c:v>
                </c:pt>
                <c:pt idx="3">
                  <c:v>3962.5310812499997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99-4FA3-BEA3-0786235FA751}"/>
            </c:ext>
          </c:extLst>
        </c:ser>
        <c:ser>
          <c:idx val="6"/>
          <c:order val="6"/>
          <c:tx>
            <c:strRef>
              <c:f>'College Expense Plan'!$A$12</c:f>
              <c:strCache>
                <c:ptCount val="1"/>
                <c:pt idx="0">
                  <c:v>Miscelineous </c:v>
                </c:pt>
              </c:strCache>
            </c:strRef>
          </c:tx>
          <c:invertIfNegative val="0"/>
          <c:val>
            <c:numRef>
              <c:f>'College Expense Plan'!$B$12:$E$12</c:f>
              <c:numCache>
                <c:formatCode>_("$"* #,##0.00_);_("$"* \(#,##0.00\);_("$"* "-"??_);_(@_)</c:formatCode>
                <c:ptCount val="4"/>
                <c:pt idx="0">
                  <c:v>400</c:v>
                </c:pt>
                <c:pt idx="1">
                  <c:v>413</c:v>
                </c:pt>
                <c:pt idx="2">
                  <c:v>426.42250000000001</c:v>
                </c:pt>
                <c:pt idx="3">
                  <c:v>440.28123125000002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99-4FA3-BEA3-0786235FA751}"/>
            </c:ext>
          </c:extLst>
        </c:ser>
        <c:ser>
          <c:idx val="7"/>
          <c:order val="7"/>
          <c:tx>
            <c:strRef>
              <c:f>'College Expense Plan'!$A$13</c:f>
              <c:strCache>
                <c:ptCount val="1"/>
                <c:pt idx="0">
                  <c:v>Total Estimated Cost</c:v>
                </c:pt>
              </c:strCache>
            </c:strRef>
          </c:tx>
          <c:invertIfNegative val="0"/>
          <c:val>
            <c:numRef>
              <c:f>'College Expense Plan'!$B$13:$E$13</c:f>
              <c:numCache>
                <c:formatCode>_("$"* #,##0.00_);_("$"* \(#,##0.00\);_("$"* "-"??_);_(@_)</c:formatCode>
                <c:ptCount val="4"/>
                <c:pt idx="0">
                  <c:v>21085</c:v>
                </c:pt>
                <c:pt idx="1">
                  <c:v>21483.32</c:v>
                </c:pt>
                <c:pt idx="2">
                  <c:v>31744.224999999999</c:v>
                </c:pt>
                <c:pt idx="3">
                  <c:v>24075.482312499997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99-4FA3-BEA3-0786235FA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776832"/>
        <c:axId val="178342528"/>
      </c:barChart>
      <c:catAx>
        <c:axId val="64776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78342528"/>
        <c:crosses val="autoZero"/>
        <c:auto val="1"/>
        <c:lblAlgn val="ctr"/>
        <c:lblOffset val="100"/>
        <c:noMultiLvlLbl val="0"/>
      </c:catAx>
      <c:valAx>
        <c:axId val="178342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4776832"/>
        <c:crosses val="autoZero"/>
        <c:crossBetween val="between"/>
      </c:valAx>
      <c:spPr>
        <a:solidFill>
          <a:schemeClr val="accent1">
            <a:alpha val="6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Income By Year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'Employment Income Plan'!$B$22</c:f>
              <c:strCache>
                <c:ptCount val="1"/>
                <c:pt idx="0">
                  <c:v>Hours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6.5362970253718289E-2"/>
                  <c:y val="-9.058034412365120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AB-4B71-9725-4F35A06FF8F3}"/>
                </c:ext>
              </c:extLst>
            </c:dLbl>
            <c:dLbl>
              <c:idx val="1"/>
              <c:layout>
                <c:manualLayout>
                  <c:x val="-2.1180555555555557E-2"/>
                  <c:y val="0.1291892680081656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AB-4B71-9725-4F35A06FF8F3}"/>
                </c:ext>
              </c:extLst>
            </c:dLbl>
            <c:dLbl>
              <c:idx val="2"/>
              <c:layout>
                <c:manualLayout>
                  <c:x val="-1.263079615048119E-2"/>
                  <c:y val="6.72251385243511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AB-4B71-9725-4F35A06FF8F3}"/>
                </c:ext>
              </c:extLst>
            </c:dLbl>
            <c:dLbl>
              <c:idx val="3"/>
              <c:layout>
                <c:manualLayout>
                  <c:x val="-2.9420603674540684E-2"/>
                  <c:y val="-1.593102945465150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AB-4B71-9725-4F35A06FF8F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'Employment Income Plan'!$A$23:$A$26</c:f>
              <c:strCache>
                <c:ptCount val="4"/>
                <c:pt idx="0">
                  <c:v>1st Year 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'Employment Income Plan'!$B$23:$B$26</c:f>
              <c:numCache>
                <c:formatCode>0</c:formatCode>
                <c:ptCount val="4"/>
                <c:pt idx="0" formatCode="General">
                  <c:v>1200</c:v>
                </c:pt>
                <c:pt idx="1">
                  <c:v>1269.5999999999999</c:v>
                </c:pt>
                <c:pt idx="2">
                  <c:v>1343.3520000000001</c:v>
                </c:pt>
                <c:pt idx="3">
                  <c:v>1421.5106400000004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AB-4B71-9725-4F35A06FF8F3}"/>
            </c:ext>
          </c:extLst>
        </c:ser>
        <c:ser>
          <c:idx val="1"/>
          <c:order val="1"/>
          <c:tx>
            <c:strRef>
              <c:f>'Employment Income Plan'!$C$22</c:f>
              <c:strCache>
                <c:ptCount val="1"/>
                <c:pt idx="0">
                  <c:v>Income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'Employment Income Plan'!$A$23:$A$26</c:f>
              <c:strCache>
                <c:ptCount val="4"/>
                <c:pt idx="0">
                  <c:v>1st Year 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'Employment Income Plan'!$C$23:$C$26</c:f>
              <c:numCache>
                <c:formatCode>0</c:formatCode>
                <c:ptCount val="4"/>
                <c:pt idx="0" formatCode="General">
                  <c:v>15600</c:v>
                </c:pt>
                <c:pt idx="1">
                  <c:v>16504.8</c:v>
                </c:pt>
                <c:pt idx="2">
                  <c:v>16120.224000000002</c:v>
                </c:pt>
                <c:pt idx="3">
                  <c:v>17058.127680000005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AB-4B71-9725-4F35A06FF8F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College Resource Allocation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'Education Resource Plan'!$A$22</c:f>
              <c:strCache>
                <c:ptCount val="1"/>
                <c:pt idx="0">
                  <c:v>Scholarships</c:v>
                </c:pt>
              </c:strCache>
            </c:strRef>
          </c:tx>
          <c:invertIfNegative val="0"/>
          <c:cat>
            <c:strRef>
              <c:f>'Education Resource Plan'!$B$21:$E$21</c:f>
              <c:strCache>
                <c:ptCount val="4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</c:strCache>
            </c:strRef>
          </c:cat>
          <c:val>
            <c:numRef>
              <c:f>'Education Resource Plan'!$B$22:$E$22</c:f>
              <c:numCache>
                <c:formatCode>_("$"* #,##0.00_);_("$"* \(#,##0.00\);_("$"* "-"??_);_(@_)</c:formatCode>
                <c:ptCount val="4"/>
                <c:pt idx="0">
                  <c:v>3500</c:v>
                </c:pt>
                <c:pt idx="1">
                  <c:v>4000</c:v>
                </c:pt>
                <c:pt idx="2">
                  <c:v>5000</c:v>
                </c:pt>
                <c:pt idx="3">
                  <c:v>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2-40AD-871C-B97AFBCCBA98}"/>
            </c:ext>
          </c:extLst>
        </c:ser>
        <c:ser>
          <c:idx val="1"/>
          <c:order val="1"/>
          <c:tx>
            <c:strRef>
              <c:f>'Education Resource Plan'!$A$23</c:f>
              <c:strCache>
                <c:ptCount val="1"/>
                <c:pt idx="0">
                  <c:v>Loans</c:v>
                </c:pt>
              </c:strCache>
            </c:strRef>
          </c:tx>
          <c:invertIfNegative val="0"/>
          <c:cat>
            <c:strRef>
              <c:f>'Education Resource Plan'!$B$21:$E$21</c:f>
              <c:strCache>
                <c:ptCount val="4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</c:strCache>
            </c:strRef>
          </c:cat>
          <c:val>
            <c:numRef>
              <c:f>'Education Resource Plan'!$B$23:$E$23</c:f>
              <c:numCache>
                <c:formatCode>_("$"* #,##0.00_);_("$"* \(#,##0.00\);_("$"* "-"??_);_(@_)</c:formatCode>
                <c:ptCount val="4"/>
                <c:pt idx="0">
                  <c:v>2400</c:v>
                </c:pt>
                <c:pt idx="1">
                  <c:v>2400</c:v>
                </c:pt>
                <c:pt idx="2">
                  <c:v>2400</c:v>
                </c:pt>
                <c:pt idx="3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2-40AD-871C-B97AFBCCBA98}"/>
            </c:ext>
          </c:extLst>
        </c:ser>
        <c:ser>
          <c:idx val="2"/>
          <c:order val="2"/>
          <c:tx>
            <c:strRef>
              <c:f>'Education Resource Plan'!$A$24</c:f>
              <c:strCache>
                <c:ptCount val="1"/>
                <c:pt idx="0">
                  <c:v>Deductions from Savings</c:v>
                </c:pt>
              </c:strCache>
            </c:strRef>
          </c:tx>
          <c:invertIfNegative val="0"/>
          <c:cat>
            <c:strRef>
              <c:f>'Education Resource Plan'!$B$21:$E$21</c:f>
              <c:strCache>
                <c:ptCount val="4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</c:strCache>
            </c:strRef>
          </c:cat>
          <c:val>
            <c:numRef>
              <c:f>'Education Resource Plan'!$B$24:$E$24</c:f>
              <c:numCache>
                <c:formatCode>_("$"* #,##0.00_);_("$"* \(#,##0.00\);_("$"* "-"??_);_(@_)</c:formatCode>
                <c:ptCount val="4"/>
                <c:pt idx="0">
                  <c:v>-528.06052604099386</c:v>
                </c:pt>
                <c:pt idx="1">
                  <c:v>-528.06052604099386</c:v>
                </c:pt>
                <c:pt idx="2">
                  <c:v>-528.06052604099386</c:v>
                </c:pt>
                <c:pt idx="3">
                  <c:v>-528.06052604099386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2-40AD-871C-B97AFBCCBA98}"/>
            </c:ext>
          </c:extLst>
        </c:ser>
        <c:ser>
          <c:idx val="3"/>
          <c:order val="3"/>
          <c:tx>
            <c:strRef>
              <c:f>'Education Resource Plan'!$A$25</c:f>
              <c:strCache>
                <c:ptCount val="1"/>
                <c:pt idx="0">
                  <c:v>Grants</c:v>
                </c:pt>
              </c:strCache>
            </c:strRef>
          </c:tx>
          <c:invertIfNegative val="0"/>
          <c:cat>
            <c:strRef>
              <c:f>'Education Resource Plan'!$B$21:$E$21</c:f>
              <c:strCache>
                <c:ptCount val="4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</c:strCache>
            </c:strRef>
          </c:cat>
          <c:val>
            <c:numRef>
              <c:f>'Education Resource Plan'!$B$25:$E$25</c:f>
              <c:numCache>
                <c:formatCode>_("$"* #,##0.00_);_("$"* \(#,##0.00\);_("$"* "-"??_);_(@_)</c:formatCode>
                <c:ptCount val="4"/>
                <c:pt idx="0">
                  <c:v>1200</c:v>
                </c:pt>
                <c:pt idx="1">
                  <c:v>2000</c:v>
                </c:pt>
                <c:pt idx="2">
                  <c:v>2300</c:v>
                </c:pt>
                <c:pt idx="3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E2-40AD-871C-B97AFBCCBA98}"/>
            </c:ext>
          </c:extLst>
        </c:ser>
        <c:ser>
          <c:idx val="4"/>
          <c:order val="4"/>
          <c:tx>
            <c:strRef>
              <c:f>'Education Resource Plan'!$A$26</c:f>
              <c:strCache>
                <c:ptCount val="1"/>
                <c:pt idx="0">
                  <c:v>Financial Aid Package</c:v>
                </c:pt>
              </c:strCache>
            </c:strRef>
          </c:tx>
          <c:invertIfNegative val="0"/>
          <c:cat>
            <c:strRef>
              <c:f>'Education Resource Plan'!$B$21:$E$21</c:f>
              <c:strCache>
                <c:ptCount val="4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</c:strCache>
            </c:strRef>
          </c:cat>
          <c:val>
            <c:numRef>
              <c:f>'Education Resource Plan'!$B$26:$E$26</c:f>
              <c:numCache>
                <c:formatCode>_("$"* #,##0.00_);_("$"* \(#,##0.00\);_("$"* "-"??_);_(@_)</c:formatCode>
                <c:ptCount val="4"/>
                <c:pt idx="0">
                  <c:v>4000</c:v>
                </c:pt>
                <c:pt idx="1">
                  <c:v>3500</c:v>
                </c:pt>
                <c:pt idx="2">
                  <c:v>3000</c:v>
                </c:pt>
                <c:pt idx="3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E2-40AD-871C-B97AFBCCB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17068288"/>
        <c:axId val="217069824"/>
        <c:axId val="0"/>
      </c:bar3DChart>
      <c:catAx>
        <c:axId val="217068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7069824"/>
        <c:crosses val="autoZero"/>
        <c:auto val="1"/>
        <c:lblAlgn val="ctr"/>
        <c:lblOffset val="100"/>
        <c:noMultiLvlLbl val="0"/>
      </c:catAx>
      <c:valAx>
        <c:axId val="217069824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217068288"/>
        <c:crosses val="autoZero"/>
        <c:crossBetween val="between"/>
      </c:valAx>
      <c:spPr>
        <a:solidFill>
          <a:schemeClr val="accent1">
            <a:alpha val="6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638174</xdr:colOff>
      <xdr:row>17</xdr:row>
      <xdr:rowOff>142875</xdr:rowOff>
    </xdr:from>
    <xdr:to>
      <xdr:col>6</xdr:col>
      <xdr:colOff>57149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13</xdr:row>
      <xdr:rowOff>161924</xdr:rowOff>
    </xdr:from>
    <xdr:to>
      <xdr:col>8</xdr:col>
      <xdr:colOff>552449</xdr:colOff>
      <xdr:row>35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27</xdr:row>
      <xdr:rowOff>47625</xdr:rowOff>
    </xdr:from>
    <xdr:to>
      <xdr:col>7</xdr:col>
      <xdr:colOff>533400</xdr:colOff>
      <xdr:row>41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1781175</xdr:colOff>
      <xdr:row>27</xdr:row>
      <xdr:rowOff>123825</xdr:rowOff>
    </xdr:from>
    <xdr:to>
      <xdr:col>5</xdr:col>
      <xdr:colOff>257175</xdr:colOff>
      <xdr:row>42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deal/OneDrive/Documents/MS_SimpleLoanCalculato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Calculator"/>
      <sheetName val="MS_SimpleLoanCalculator1"/>
    </sheetNames>
    <definedNames>
      <definedName name="Total_Cost" refersTo="='Loan Calculator'!$E$12"/>
    </definedNames>
    <sheetDataSet>
      <sheetData sheetId="0">
        <row r="4">
          <cell r="E4">
            <v>98388.027312499995</v>
          </cell>
        </row>
        <row r="5">
          <cell r="E5">
            <v>4.53E-2</v>
          </cell>
        </row>
        <row r="6">
          <cell r="E6">
            <v>3</v>
          </cell>
        </row>
        <row r="7">
          <cell r="E7">
            <v>45875</v>
          </cell>
        </row>
        <row r="9">
          <cell r="E9">
            <v>2928.0605260409939</v>
          </cell>
        </row>
        <row r="10">
          <cell r="E10">
            <v>36</v>
          </cell>
        </row>
        <row r="12">
          <cell r="E12">
            <v>105410.17893747578</v>
          </cell>
        </row>
        <row r="15">
          <cell r="B15" t="str">
            <v>No.</v>
          </cell>
          <cell r="C15" t="str">
            <v>Payment 
Date</v>
          </cell>
          <cell r="D15" t="str">
            <v>Beginning 
Balance</v>
          </cell>
          <cell r="E15" t="str">
            <v>Payment</v>
          </cell>
          <cell r="F15" t="str">
            <v>Principal</v>
          </cell>
          <cell r="G15" t="str">
            <v>Interest</v>
          </cell>
          <cell r="H15" t="str">
            <v>Ending 
Balance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10" displayName="Table10" ref="A13:F17" totalsRowShown="0">
  <autoFilter ref="A13:F17" xr:uid="{00000000-0009-0000-0100-00000A000000}"/>
  <tableColumns count="6">
    <tableColumn id="1" xr3:uid="{00000000-0010-0000-0000-000001000000}" name="Summary Data"/>
    <tableColumn id="2" xr3:uid="{00000000-0010-0000-0000-000002000000}" name="Year 1" dataDxfId="74"/>
    <tableColumn id="3" xr3:uid="{00000000-0010-0000-0000-000003000000}" name="Year 2" dataDxfId="73"/>
    <tableColumn id="4" xr3:uid="{00000000-0010-0000-0000-000004000000}" name="Year 3" dataDxfId="72"/>
    <tableColumn id="5" xr3:uid="{00000000-0010-0000-0000-000005000000}" name="Year 4" dataDxfId="71"/>
    <tableColumn id="6" xr3:uid="{00000000-0010-0000-0000-000006000000}" name="Totall" dataDxfId="70">
      <calculatedColumnFormula>SUM(B14:E14)</calculatedColumnFormula>
    </tableColumn>
  </tableColumns>
  <tableStyleInfo name="TableStyleMedium1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12" displayName="Table12" ref="B17:H377" totalsRowShown="0" headerRowDxfId="10" dataDxfId="8" headerRowBorderDxfId="9" tableBorderDxfId="7" dataCellStyle="Currency">
  <autoFilter ref="B17:H377" xr:uid="{00000000-0009-0000-0100-00000C000000}"/>
  <tableColumns count="7">
    <tableColumn id="1" xr3:uid="{00000000-0010-0000-0900-000001000000}" name="No." dataDxfId="6">
      <calculatedColumnFormula>IF(Loan_Not_Paid*Values_Entered,Payment_Number,"")</calculatedColumnFormula>
    </tableColumn>
    <tableColumn id="2" xr3:uid="{00000000-0010-0000-0900-000002000000}" name="Payment _x000a_Date" dataDxfId="5">
      <calculatedColumnFormula>IF(Loan_Not_Paid*Values_Entered,Payment_Date,"")</calculatedColumnFormula>
    </tableColumn>
    <tableColumn id="3" xr3:uid="{00000000-0010-0000-0900-000003000000}" name="Beginning _x000a_Balance" dataDxfId="4" dataCellStyle="Currency">
      <calculatedColumnFormula>IF(Loan_Not_Paid*Values_Entered,Beginning_Balance,"")</calculatedColumnFormula>
    </tableColumn>
    <tableColumn id="4" xr3:uid="{00000000-0010-0000-0900-000004000000}" name="Payment" dataDxfId="3" dataCellStyle="Currency">
      <calculatedColumnFormula>IF(Loan_Not_Paid*Values_Entered,Monthly_Payment,"")</calculatedColumnFormula>
    </tableColumn>
    <tableColumn id="5" xr3:uid="{00000000-0010-0000-0900-000005000000}" name="Principal" dataDxfId="2" dataCellStyle="Currency">
      <calculatedColumnFormula>IF(Loan_Not_Paid*Values_Entered,Principal,"")</calculatedColumnFormula>
    </tableColumn>
    <tableColumn id="6" xr3:uid="{00000000-0010-0000-0900-000006000000}" name="Interest" dataDxfId="1" dataCellStyle="Currency">
      <calculatedColumnFormula>IF(Loan_Not_Paid*Values_Entered,Interest,"")</calculatedColumnFormula>
    </tableColumn>
    <tableColumn id="7" xr3:uid="{00000000-0010-0000-0900-000007000000}" name="Ending _x000a_Balance" dataDxfId="0" dataCellStyle="Currency">
      <calculatedColumnFormula>IF(Loan_Not_Paid*Values_Entered,Ending_Balance,"")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e9" displayName="Table9" ref="A6:F13" totalsRowShown="0">
  <autoFilter ref="A6:F13" xr:uid="{00000000-0009-0000-0100-000009000000}"/>
  <tableColumns count="6">
    <tableColumn id="1" xr3:uid="{00000000-0010-0000-0100-000001000000}" name="College Expense Category "/>
    <tableColumn id="2" xr3:uid="{00000000-0010-0000-0100-000002000000}" name="1" dataDxfId="69"/>
    <tableColumn id="3" xr3:uid="{00000000-0010-0000-0100-000003000000}" name="2" dataDxfId="68"/>
    <tableColumn id="4" xr3:uid="{00000000-0010-0000-0100-000004000000}" name="3" dataDxfId="67"/>
    <tableColumn id="5" xr3:uid="{00000000-0010-0000-0100-000005000000}" name="4" dataDxfId="66"/>
    <tableColumn id="6" xr3:uid="{00000000-0010-0000-0100-000006000000}" name="Total" dataDxfId="65">
      <calculatedColumnFormula>SUM(B7:E7)</calculatedColumnFormula>
    </tableColumn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6" displayName="Table6" ref="A22:C27" totalsRowShown="0">
  <autoFilter ref="A22:C27" xr:uid="{00000000-0009-0000-0100-000006000000}"/>
  <tableColumns count="3">
    <tableColumn id="1" xr3:uid="{00000000-0010-0000-0200-000001000000}" name="Year"/>
    <tableColumn id="2" xr3:uid="{00000000-0010-0000-0200-000002000000}" name="Hours" dataDxfId="64"/>
    <tableColumn id="3" xr3:uid="{00000000-0010-0000-0200-000003000000}" name="Income" dataDxfId="63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4:N19" totalsRowShown="0">
  <autoFilter ref="A14:N19" xr:uid="{00000000-0009-0000-0100-000007000000}"/>
  <tableColumns count="14">
    <tableColumn id="1" xr3:uid="{00000000-0010-0000-0300-000001000000}" name="PT Hours "/>
    <tableColumn id="2" xr3:uid="{00000000-0010-0000-0300-000002000000}" name="Jan" dataDxfId="62"/>
    <tableColumn id="3" xr3:uid="{00000000-0010-0000-0300-000003000000}" name="Feb" dataDxfId="61"/>
    <tableColumn id="4" xr3:uid="{00000000-0010-0000-0300-000004000000}" name="Mar" dataDxfId="60"/>
    <tableColumn id="5" xr3:uid="{00000000-0010-0000-0300-000005000000}" name="Apr" dataDxfId="59"/>
    <tableColumn id="6" xr3:uid="{00000000-0010-0000-0300-000006000000}" name="May" dataDxfId="58"/>
    <tableColumn id="7" xr3:uid="{00000000-0010-0000-0300-000007000000}" name="Jun" dataDxfId="57"/>
    <tableColumn id="8" xr3:uid="{00000000-0010-0000-0300-000008000000}" name="Jul" dataDxfId="56"/>
    <tableColumn id="9" xr3:uid="{00000000-0010-0000-0300-000009000000}" name="Aug" dataDxfId="55"/>
    <tableColumn id="10" xr3:uid="{00000000-0010-0000-0300-00000A000000}" name="Sep" dataDxfId="54"/>
    <tableColumn id="11" xr3:uid="{00000000-0010-0000-0300-00000B000000}" name="Oct" dataDxfId="53"/>
    <tableColumn id="12" xr3:uid="{00000000-0010-0000-0300-00000C000000}" name="Nov" dataDxfId="52"/>
    <tableColumn id="13" xr3:uid="{00000000-0010-0000-0300-00000D000000}" name="Dec" dataDxfId="51"/>
    <tableColumn id="14" xr3:uid="{00000000-0010-0000-0300-00000E000000}" name="Total" dataDxfId="50">
      <calculatedColumnFormula>SUM(B15:M15)</calculatedColumnFormula>
    </tableColumn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8" displayName="Table8" ref="A6:N11" totalsRowShown="0">
  <autoFilter ref="A6:N11" xr:uid="{00000000-0009-0000-0100-000008000000}"/>
  <tableColumns count="14">
    <tableColumn id="1" xr3:uid="{00000000-0010-0000-0400-000001000000}" name="PT Hours "/>
    <tableColumn id="2" xr3:uid="{00000000-0010-0000-0400-000002000000}" name="Jan" dataDxfId="49"/>
    <tableColumn id="3" xr3:uid="{00000000-0010-0000-0400-000003000000}" name="Feb" dataDxfId="48"/>
    <tableColumn id="4" xr3:uid="{00000000-0010-0000-0400-000004000000}" name="Mar" dataDxfId="47"/>
    <tableColumn id="5" xr3:uid="{00000000-0010-0000-0400-000005000000}" name="Apr" dataDxfId="46"/>
    <tableColumn id="6" xr3:uid="{00000000-0010-0000-0400-000006000000}" name="May" dataDxfId="45"/>
    <tableColumn id="7" xr3:uid="{00000000-0010-0000-0400-000007000000}" name="Jun" dataDxfId="44"/>
    <tableColumn id="8" xr3:uid="{00000000-0010-0000-0400-000008000000}" name="Jul" dataDxfId="43"/>
    <tableColumn id="9" xr3:uid="{00000000-0010-0000-0400-000009000000}" name="Aug" dataDxfId="42"/>
    <tableColumn id="10" xr3:uid="{00000000-0010-0000-0400-00000A000000}" name="Sep" dataDxfId="41"/>
    <tableColumn id="11" xr3:uid="{00000000-0010-0000-0400-00000B000000}" name="Oct" dataDxfId="40"/>
    <tableColumn id="12" xr3:uid="{00000000-0010-0000-0400-00000C000000}" name="Nov" dataDxfId="39"/>
    <tableColumn id="13" xr3:uid="{00000000-0010-0000-0400-00000D000000}" name="Dec" dataDxfId="38"/>
    <tableColumn id="14" xr3:uid="{00000000-0010-0000-0400-00000E000000}" name="Total" dataDxfId="37">
      <calculatedColumnFormula>SUM(B7:M7)</calculatedColumnFormula>
    </tableColumn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2" displayName="Table2" ref="A3:F6" totalsRowShown="0">
  <autoFilter ref="A3:F6" xr:uid="{00000000-0009-0000-0100-000002000000}"/>
  <tableColumns count="6">
    <tableColumn id="1" xr3:uid="{00000000-0010-0000-0500-000001000000}" name="General Information"/>
    <tableColumn id="2" xr3:uid="{00000000-0010-0000-0500-000002000000}" name="Year 1" dataDxfId="36">
      <calculatedColumnFormula>'Plan Summary'!B14</calculatedColumnFormula>
    </tableColumn>
    <tableColumn id="3" xr3:uid="{00000000-0010-0000-0500-000003000000}" name="Year 2" dataDxfId="35">
      <calculatedColumnFormula>'Plan Summary'!C14</calculatedColumnFormula>
    </tableColumn>
    <tableColumn id="4" xr3:uid="{00000000-0010-0000-0500-000004000000}" name="Year 3" dataDxfId="34">
      <calculatedColumnFormula>'Plan Summary'!D14</calculatedColumnFormula>
    </tableColumn>
    <tableColumn id="5" xr3:uid="{00000000-0010-0000-0500-000005000000}" name="Year 4" dataDxfId="33">
      <calculatedColumnFormula>'Plan Summary'!E14</calculatedColumnFormula>
    </tableColumn>
    <tableColumn id="6" xr3:uid="{00000000-0010-0000-0500-000006000000}" name="Total" dataDxfId="32">
      <calculatedColumnFormula>'Plan Summary'!F14</calculatedColumnFormula>
    </tableColumn>
  </tableColumns>
  <tableStyleInfo name="TableStyleMedium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3" displayName="Table3" ref="A8:F13" totalsRowShown="0">
  <autoFilter ref="A8:F13" xr:uid="{00000000-0009-0000-0100-000003000000}"/>
  <tableColumns count="6">
    <tableColumn id="1" xr3:uid="{00000000-0010-0000-0600-000001000000}" name="Savings Account Information "/>
    <tableColumn id="2" xr3:uid="{00000000-0010-0000-0600-000002000000}" name="Year 1" dataDxfId="31"/>
    <tableColumn id="3" xr3:uid="{00000000-0010-0000-0600-000003000000}" name="Year 2" dataDxfId="30"/>
    <tableColumn id="4" xr3:uid="{00000000-0010-0000-0600-000004000000}" name="Year 3" dataDxfId="29"/>
    <tableColumn id="5" xr3:uid="{00000000-0010-0000-0600-000005000000}" name="Year 4" dataDxfId="28"/>
    <tableColumn id="6" xr3:uid="{00000000-0010-0000-0600-000006000000}" name="Total" dataDxfId="27">
      <calculatedColumnFormula>SUM(B9:E9)</calculatedColumnFormula>
    </tableColumn>
  </tableColumns>
  <tableStyleInfo name="TableStyleMedium1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" displayName="Table4" ref="A15:F19" totalsRowShown="0">
  <autoFilter ref="A15:F19" xr:uid="{00000000-0009-0000-0100-000004000000}"/>
  <tableColumns count="6">
    <tableColumn id="1" xr3:uid="{00000000-0010-0000-0700-000001000000}" name="Loans &amp; Saving Calculations"/>
    <tableColumn id="2" xr3:uid="{00000000-0010-0000-0700-000002000000}" name="Year 1" dataDxfId="26"/>
    <tableColumn id="3" xr3:uid="{00000000-0010-0000-0700-000003000000}" name="Year 2" dataDxfId="25"/>
    <tableColumn id="4" xr3:uid="{00000000-0010-0000-0700-000004000000}" name="Year 3" dataDxfId="24"/>
    <tableColumn id="5" xr3:uid="{00000000-0010-0000-0700-000005000000}" name="Year 4" dataDxfId="23"/>
    <tableColumn id="6" xr3:uid="{00000000-0010-0000-0700-000006000000}" name="Total" dataDxfId="22">
      <calculatedColumnFormula>SUM(B16:E16)</calculatedColumnFormula>
    </tableColumn>
  </tableColumns>
  <tableStyleInfo name="TableStyleMedium1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5" displayName="Table5" ref="A21:F27" totalsRowShown="0">
  <autoFilter ref="A21:F27" xr:uid="{00000000-0009-0000-0100-000005000000}"/>
  <tableColumns count="6">
    <tableColumn id="1" xr3:uid="{00000000-0010-0000-0800-000001000000}" name="Resources"/>
    <tableColumn id="2" xr3:uid="{00000000-0010-0000-0800-000002000000}" name="Year 1" dataDxfId="21"/>
    <tableColumn id="3" xr3:uid="{00000000-0010-0000-0800-000003000000}" name="Year 2" dataDxfId="20"/>
    <tableColumn id="4" xr3:uid="{00000000-0010-0000-0800-000004000000}" name="Year 3" dataDxfId="19"/>
    <tableColumn id="5" xr3:uid="{00000000-0010-0000-0800-000005000000}" name="Year 4" dataDxfId="18"/>
    <tableColumn id="6" xr3:uid="{00000000-0010-0000-0800-000006000000}" name="Total" dataDxfId="17">
      <calculatedColumnFormula>SUM(B22:E22)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ducationdata.org/average-cost-of-college" TargetMode="External"/><Relationship Id="rId1" Type="http://schemas.openxmlformats.org/officeDocument/2006/relationships/hyperlink" Target="https://catalog.oregonstate.edu/fees-residency-requirements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hyperlink" Target="https://catalog.oregonstate.edu/fees-residency-requirement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opLeftCell="A9" zoomScale="70" zoomScaleNormal="70" workbookViewId="0">
      <selection activeCell="B14" sqref="B14"/>
    </sheetView>
  </sheetViews>
  <sheetFormatPr defaultRowHeight="15" x14ac:dyDescent="0.25"/>
  <cols>
    <col min="1" max="1" width="35.42578125" customWidth="1"/>
    <col min="2" max="2" width="30.5703125" customWidth="1"/>
    <col min="3" max="3" width="15" customWidth="1"/>
    <col min="4" max="4" width="13.28515625" customWidth="1"/>
    <col min="5" max="5" width="12.42578125" customWidth="1"/>
    <col min="6" max="6" width="14.7109375" customWidth="1"/>
  </cols>
  <sheetData>
    <row r="1" spans="1:6" x14ac:dyDescent="0.25">
      <c r="A1" t="s">
        <v>100</v>
      </c>
    </row>
    <row r="2" spans="1:6" x14ac:dyDescent="0.25">
      <c r="A2" t="s">
        <v>24</v>
      </c>
      <c r="B2" s="43">
        <v>44349</v>
      </c>
    </row>
    <row r="3" spans="1:6" x14ac:dyDescent="0.25">
      <c r="A3" t="s">
        <v>25</v>
      </c>
      <c r="B3" s="11"/>
    </row>
    <row r="4" spans="1:6" x14ac:dyDescent="0.25">
      <c r="A4" t="s">
        <v>26</v>
      </c>
      <c r="B4" s="11" t="s">
        <v>102</v>
      </c>
    </row>
    <row r="5" spans="1:6" x14ac:dyDescent="0.25">
      <c r="A5" t="s">
        <v>27</v>
      </c>
      <c r="B5" t="s">
        <v>103</v>
      </c>
    </row>
    <row r="7" spans="1:6" x14ac:dyDescent="0.25">
      <c r="A7" t="s">
        <v>95</v>
      </c>
      <c r="B7" s="11" t="s">
        <v>101</v>
      </c>
    </row>
    <row r="8" spans="1:6" ht="15.75" x14ac:dyDescent="0.25">
      <c r="A8" s="11" t="s">
        <v>96</v>
      </c>
      <c r="B8" t="s">
        <v>21</v>
      </c>
      <c r="C8" s="1">
        <v>34548</v>
      </c>
      <c r="D8" s="41"/>
    </row>
    <row r="9" spans="1:6" x14ac:dyDescent="0.25">
      <c r="A9" s="11" t="s">
        <v>97</v>
      </c>
      <c r="B9" t="s">
        <v>22</v>
      </c>
      <c r="C9" s="1">
        <v>25864</v>
      </c>
    </row>
    <row r="10" spans="1:6" x14ac:dyDescent="0.25">
      <c r="A10" s="11" t="s">
        <v>98</v>
      </c>
      <c r="B10" t="s">
        <v>23</v>
      </c>
      <c r="C10" s="1">
        <v>16037</v>
      </c>
    </row>
    <row r="11" spans="1:6" x14ac:dyDescent="0.25">
      <c r="A11" s="11" t="s">
        <v>99</v>
      </c>
    </row>
    <row r="13" spans="1:6" x14ac:dyDescent="0.25">
      <c r="A13" t="s">
        <v>11</v>
      </c>
      <c r="B13" t="s">
        <v>12</v>
      </c>
      <c r="C13" t="s">
        <v>13</v>
      </c>
      <c r="D13" t="s">
        <v>14</v>
      </c>
      <c r="E13" t="s">
        <v>15</v>
      </c>
      <c r="F13" t="s">
        <v>16</v>
      </c>
    </row>
    <row r="14" spans="1:6" x14ac:dyDescent="0.25">
      <c r="A14" t="s">
        <v>17</v>
      </c>
      <c r="B14" s="1">
        <f>'College Expense Plan'!B13</f>
        <v>21085</v>
      </c>
      <c r="C14" s="1">
        <f>'College Expense Plan'!C13</f>
        <v>21483.32</v>
      </c>
      <c r="D14" s="1">
        <f>'College Expense Plan'!D13</f>
        <v>31744.224999999999</v>
      </c>
      <c r="E14" s="1">
        <f>'College Expense Plan'!E13</f>
        <v>24075.482312499997</v>
      </c>
      <c r="F14" s="1">
        <f>SUM(B14:E14)</f>
        <v>98388.027312499995</v>
      </c>
    </row>
    <row r="15" spans="1:6" x14ac:dyDescent="0.25">
      <c r="A15" t="s">
        <v>18</v>
      </c>
      <c r="B15" s="1">
        <v>4000</v>
      </c>
      <c r="C15" s="1">
        <v>3500</v>
      </c>
      <c r="D15" s="1">
        <v>3000</v>
      </c>
      <c r="E15" s="1">
        <v>2000</v>
      </c>
      <c r="F15" s="1">
        <f t="shared" ref="F15:F16" si="0">SUM(B15:E15)</f>
        <v>12500</v>
      </c>
    </row>
    <row r="16" spans="1:6" x14ac:dyDescent="0.25">
      <c r="A16" t="s">
        <v>19</v>
      </c>
      <c r="B16" s="1">
        <f>B14-B15</f>
        <v>17085</v>
      </c>
      <c r="C16" s="1">
        <f t="shared" ref="C16:E16" si="1">C14-C15</f>
        <v>17983.32</v>
      </c>
      <c r="D16" s="1">
        <f t="shared" si="1"/>
        <v>28744.224999999999</v>
      </c>
      <c r="E16" s="1">
        <f t="shared" si="1"/>
        <v>22075.482312499997</v>
      </c>
      <c r="F16" s="1">
        <f t="shared" si="0"/>
        <v>85888.027312499995</v>
      </c>
    </row>
    <row r="17" spans="1:6" x14ac:dyDescent="0.25">
      <c r="A17" s="3" t="s">
        <v>20</v>
      </c>
      <c r="B17" s="7">
        <v>0</v>
      </c>
      <c r="C17" s="7">
        <v>0</v>
      </c>
      <c r="D17" s="7">
        <v>0</v>
      </c>
      <c r="E17" s="7">
        <v>0</v>
      </c>
      <c r="F17" s="7">
        <f>SUM(B17:E17)</f>
        <v>0</v>
      </c>
    </row>
  </sheetData>
  <hyperlinks>
    <hyperlink ref="B4" r:id="rId1" display="Oregon State University" xr:uid="{00000000-0004-0000-0000-000000000000}"/>
    <hyperlink ref="A8" location="'College Expense Plan'!A1" display="College Expense Plan" xr:uid="{00000000-0004-0000-0000-000002000000}"/>
    <hyperlink ref="A9" location="'Employment Income Plan'!A1" display="Employment Income Plan" xr:uid="{00000000-0004-0000-0000-000003000000}"/>
    <hyperlink ref="A10" location="'Education Resource Plan'!A1" display="Education Resource Plan" xr:uid="{00000000-0004-0000-0000-000004000000}"/>
    <hyperlink ref="A11" location="'Loan Repayment'!A1" display="Loan Repayment" xr:uid="{00000000-0004-0000-0000-000005000000}"/>
    <hyperlink ref="B7" r:id="rId2" xr:uid="{00000000-0004-0000-0000-000006000000}"/>
  </hyperlinks>
  <pageMargins left="0.7" right="0.7" top="0.75" bottom="0.75" header="0.3" footer="0.3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topLeftCell="A8" zoomScale="70" zoomScaleNormal="70" workbookViewId="0">
      <selection activeCell="A3" sqref="A3"/>
    </sheetView>
  </sheetViews>
  <sheetFormatPr defaultRowHeight="15" x14ac:dyDescent="0.25"/>
  <cols>
    <col min="1" max="1" width="27.5703125" customWidth="1"/>
    <col min="2" max="2" width="15.85546875" customWidth="1"/>
    <col min="3" max="3" width="13.5703125" customWidth="1"/>
    <col min="4" max="4" width="12.5703125" customWidth="1"/>
    <col min="5" max="5" width="13.140625" customWidth="1"/>
    <col min="6" max="6" width="18.7109375" customWidth="1"/>
  </cols>
  <sheetData>
    <row r="1" spans="1:6" x14ac:dyDescent="0.25">
      <c r="A1" t="s">
        <v>0</v>
      </c>
    </row>
    <row r="3" spans="1:6" x14ac:dyDescent="0.25">
      <c r="A3" s="11" t="s">
        <v>102</v>
      </c>
    </row>
    <row r="4" spans="1:6" ht="15.75" thickBot="1" x14ac:dyDescent="0.3">
      <c r="E4" s="4"/>
      <c r="F4" s="5"/>
    </row>
    <row r="6" spans="1:6" x14ac:dyDescent="0.25">
      <c r="A6" t="s">
        <v>1</v>
      </c>
      <c r="B6" t="s">
        <v>72</v>
      </c>
      <c r="C6" t="s">
        <v>73</v>
      </c>
      <c r="D6" t="s">
        <v>74</v>
      </c>
      <c r="E6" t="s">
        <v>75</v>
      </c>
      <c r="F6" t="s">
        <v>10</v>
      </c>
    </row>
    <row r="7" spans="1:6" x14ac:dyDescent="0.25">
      <c r="A7" t="s">
        <v>2</v>
      </c>
      <c r="B7" s="1">
        <v>8829</v>
      </c>
      <c r="C7" s="1">
        <v>8829</v>
      </c>
      <c r="D7" s="1">
        <v>12444</v>
      </c>
      <c r="E7" s="1">
        <v>4148</v>
      </c>
      <c r="F7" s="7">
        <f>SUM(B7:E7)</f>
        <v>34250</v>
      </c>
    </row>
    <row r="8" spans="1:6" x14ac:dyDescent="0.25">
      <c r="A8" t="s">
        <v>3</v>
      </c>
      <c r="B8" s="1">
        <v>5000</v>
      </c>
      <c r="C8" s="1">
        <f>(103.25/100)*B8</f>
        <v>5162.5</v>
      </c>
      <c r="D8" s="1">
        <v>13860</v>
      </c>
      <c r="E8" s="1">
        <f t="shared" ref="E8" si="0">(103.25/100)*D8</f>
        <v>14310.449999999999</v>
      </c>
      <c r="F8" s="7">
        <f t="shared" ref="F8:F13" si="1">SUM(B8:E8)</f>
        <v>38332.949999999997</v>
      </c>
    </row>
    <row r="9" spans="1:6" x14ac:dyDescent="0.25">
      <c r="A9" t="s">
        <v>4</v>
      </c>
      <c r="B9" s="1">
        <v>2056</v>
      </c>
      <c r="C9" s="1">
        <f>(103.25/100)*B9</f>
        <v>2122.8200000000002</v>
      </c>
      <c r="D9" s="1">
        <v>600</v>
      </c>
      <c r="E9" s="1">
        <f t="shared" ref="E9" si="2">(103.25/100)*D9</f>
        <v>619.5</v>
      </c>
      <c r="F9" s="7">
        <f t="shared" si="1"/>
        <v>5398.32</v>
      </c>
    </row>
    <row r="10" spans="1:6" x14ac:dyDescent="0.25">
      <c r="A10" t="s">
        <v>5</v>
      </c>
      <c r="B10" s="1">
        <v>1200</v>
      </c>
      <c r="C10" s="1">
        <f>(103.25/100)*B10</f>
        <v>1239</v>
      </c>
      <c r="D10" s="1">
        <v>576</v>
      </c>
      <c r="E10" s="1">
        <f t="shared" ref="E10" si="3">(103.25/100)*D10</f>
        <v>594.72</v>
      </c>
      <c r="F10" s="7">
        <f t="shared" si="1"/>
        <v>3609.7200000000003</v>
      </c>
    </row>
    <row r="11" spans="1:6" x14ac:dyDescent="0.25">
      <c r="A11" t="s">
        <v>6</v>
      </c>
      <c r="B11" s="1">
        <v>3600</v>
      </c>
      <c r="C11" s="1">
        <f>(103.25/100)*B11</f>
        <v>3717</v>
      </c>
      <c r="D11" s="1">
        <f t="shared" ref="D11:E11" si="4">(103.25/100)*C11</f>
        <v>3837.8024999999998</v>
      </c>
      <c r="E11" s="1">
        <f t="shared" si="4"/>
        <v>3962.5310812499997</v>
      </c>
      <c r="F11" s="7">
        <f t="shared" si="1"/>
        <v>15117.333581249999</v>
      </c>
    </row>
    <row r="12" spans="1:6" x14ac:dyDescent="0.25">
      <c r="A12" t="s">
        <v>7</v>
      </c>
      <c r="B12" s="1">
        <v>400</v>
      </c>
      <c r="C12" s="1">
        <f t="shared" ref="C12:E12" si="5">(103.25/100)*B12</f>
        <v>413</v>
      </c>
      <c r="D12" s="1">
        <f t="shared" si="5"/>
        <v>426.42250000000001</v>
      </c>
      <c r="E12" s="1">
        <f t="shared" si="5"/>
        <v>440.28123125000002</v>
      </c>
      <c r="F12" s="7">
        <f t="shared" si="1"/>
        <v>1679.7037312500001</v>
      </c>
    </row>
    <row r="13" spans="1:6" x14ac:dyDescent="0.25">
      <c r="A13" s="3" t="s">
        <v>8</v>
      </c>
      <c r="B13" s="7">
        <f>SUM(B7:B12)</f>
        <v>21085</v>
      </c>
      <c r="C13" s="7">
        <f t="shared" ref="C13:E13" si="6">SUM(C7:C12)</f>
        <v>21483.32</v>
      </c>
      <c r="D13" s="7">
        <f t="shared" si="6"/>
        <v>31744.224999999999</v>
      </c>
      <c r="E13" s="7">
        <f t="shared" si="6"/>
        <v>24075.482312499997</v>
      </c>
      <c r="F13" s="7">
        <f t="shared" si="1"/>
        <v>98388.027312499995</v>
      </c>
    </row>
  </sheetData>
  <hyperlinks>
    <hyperlink ref="A3" r:id="rId1" display="Oregon State University" xr:uid="{00000000-0004-0000-0100-000000000000}"/>
  </hyperlinks>
  <pageMargins left="0.7" right="0.7" top="0.75" bottom="0.75" header="0.3" footer="0.3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7"/>
  <sheetViews>
    <sheetView topLeftCell="A27" zoomScale="120" zoomScaleNormal="120" workbookViewId="0">
      <selection activeCell="E1" sqref="E1"/>
    </sheetView>
  </sheetViews>
  <sheetFormatPr defaultRowHeight="15" x14ac:dyDescent="0.25"/>
  <cols>
    <col min="1" max="1" width="11.28515625" customWidth="1"/>
    <col min="3" max="3" width="9.7109375" customWidth="1"/>
  </cols>
  <sheetData>
    <row r="1" spans="1:14" x14ac:dyDescent="0.25">
      <c r="A1" t="s">
        <v>28</v>
      </c>
      <c r="F1" s="2">
        <v>13</v>
      </c>
    </row>
    <row r="2" spans="1:14" x14ac:dyDescent="0.25">
      <c r="A2" t="s">
        <v>104</v>
      </c>
      <c r="F2" s="2">
        <v>12</v>
      </c>
    </row>
    <row r="5" spans="1:14" x14ac:dyDescent="0.25">
      <c r="A5" t="s">
        <v>29</v>
      </c>
    </row>
    <row r="6" spans="1:14" x14ac:dyDescent="0.25">
      <c r="A6" t="s">
        <v>30</v>
      </c>
      <c r="B6" t="s">
        <v>35</v>
      </c>
      <c r="C6" t="s">
        <v>36</v>
      </c>
      <c r="D6" t="s">
        <v>37</v>
      </c>
      <c r="E6" t="s">
        <v>38</v>
      </c>
      <c r="F6" t="s">
        <v>39</v>
      </c>
      <c r="G6" t="s">
        <v>40</v>
      </c>
      <c r="H6" t="s">
        <v>41</v>
      </c>
      <c r="I6" t="s">
        <v>42</v>
      </c>
      <c r="J6" t="s">
        <v>43</v>
      </c>
      <c r="K6" t="s">
        <v>44</v>
      </c>
      <c r="L6" t="s">
        <v>45</v>
      </c>
      <c r="M6" t="s">
        <v>46</v>
      </c>
      <c r="N6" s="3" t="s">
        <v>10</v>
      </c>
    </row>
    <row r="7" spans="1:14" x14ac:dyDescent="0.25">
      <c r="A7" t="s">
        <v>31</v>
      </c>
      <c r="B7">
        <v>30</v>
      </c>
      <c r="C7">
        <v>60</v>
      </c>
      <c r="D7">
        <v>60</v>
      </c>
      <c r="E7">
        <v>60</v>
      </c>
      <c r="F7">
        <v>60</v>
      </c>
      <c r="G7">
        <v>0</v>
      </c>
      <c r="H7">
        <v>0</v>
      </c>
      <c r="I7">
        <v>0</v>
      </c>
      <c r="J7">
        <v>60</v>
      </c>
      <c r="K7">
        <v>60</v>
      </c>
      <c r="L7">
        <v>60</v>
      </c>
      <c r="M7">
        <v>30</v>
      </c>
      <c r="N7" s="3">
        <f>SUM(B7:M7)</f>
        <v>480</v>
      </c>
    </row>
    <row r="8" spans="1:14" x14ac:dyDescent="0.25">
      <c r="A8" t="s">
        <v>32</v>
      </c>
      <c r="B8" s="6">
        <f>(107/100)*B7</f>
        <v>32.1</v>
      </c>
      <c r="C8" s="6">
        <f>(107/100)*C7</f>
        <v>64.2</v>
      </c>
      <c r="D8" s="6">
        <f t="shared" ref="D8:M10" si="0">(107/100)*D7</f>
        <v>64.2</v>
      </c>
      <c r="E8" s="6">
        <f t="shared" si="0"/>
        <v>64.2</v>
      </c>
      <c r="F8" s="6">
        <f t="shared" si="0"/>
        <v>64.2</v>
      </c>
      <c r="G8" s="6">
        <f t="shared" si="0"/>
        <v>0</v>
      </c>
      <c r="H8" s="6">
        <f t="shared" si="0"/>
        <v>0</v>
      </c>
      <c r="I8" s="6">
        <f t="shared" si="0"/>
        <v>0</v>
      </c>
      <c r="J8" s="6">
        <f t="shared" si="0"/>
        <v>64.2</v>
      </c>
      <c r="K8" s="6">
        <f t="shared" si="0"/>
        <v>64.2</v>
      </c>
      <c r="L8" s="6">
        <f t="shared" si="0"/>
        <v>64.2</v>
      </c>
      <c r="M8" s="6">
        <f t="shared" si="0"/>
        <v>32.1</v>
      </c>
      <c r="N8" s="8">
        <f t="shared" ref="N8:N11" si="1">SUM(B8:M8)</f>
        <v>513.59999999999991</v>
      </c>
    </row>
    <row r="9" spans="1:14" x14ac:dyDescent="0.25">
      <c r="A9" t="s">
        <v>33</v>
      </c>
      <c r="B9" s="6">
        <f t="shared" ref="B9:C9" si="2">(107/100)*B8</f>
        <v>34.347000000000001</v>
      </c>
      <c r="C9" s="6">
        <f t="shared" si="2"/>
        <v>68.694000000000003</v>
      </c>
      <c r="D9" s="6">
        <f t="shared" si="0"/>
        <v>68.694000000000003</v>
      </c>
      <c r="E9" s="6">
        <f t="shared" si="0"/>
        <v>68.694000000000003</v>
      </c>
      <c r="F9" s="6">
        <f t="shared" si="0"/>
        <v>68.694000000000003</v>
      </c>
      <c r="G9" s="6">
        <f t="shared" si="0"/>
        <v>0</v>
      </c>
      <c r="H9" s="6">
        <f t="shared" si="0"/>
        <v>0</v>
      </c>
      <c r="I9" s="6">
        <f t="shared" si="0"/>
        <v>0</v>
      </c>
      <c r="J9" s="6">
        <f t="shared" si="0"/>
        <v>68.694000000000003</v>
      </c>
      <c r="K9" s="6">
        <f t="shared" si="0"/>
        <v>68.694000000000003</v>
      </c>
      <c r="L9" s="6">
        <f t="shared" si="0"/>
        <v>68.694000000000003</v>
      </c>
      <c r="M9" s="6">
        <f t="shared" si="0"/>
        <v>34.347000000000001</v>
      </c>
      <c r="N9" s="8">
        <f t="shared" si="1"/>
        <v>549.55200000000002</v>
      </c>
    </row>
    <row r="10" spans="1:14" x14ac:dyDescent="0.25">
      <c r="A10" t="s">
        <v>34</v>
      </c>
      <c r="B10" s="6">
        <f>(107/100)*B9</f>
        <v>36.751290000000004</v>
      </c>
      <c r="C10" s="6">
        <f>(107/100)*C9</f>
        <v>73.502580000000009</v>
      </c>
      <c r="D10" s="6">
        <f t="shared" si="0"/>
        <v>73.502580000000009</v>
      </c>
      <c r="E10" s="6">
        <f t="shared" si="0"/>
        <v>73.502580000000009</v>
      </c>
      <c r="F10" s="6">
        <f t="shared" si="0"/>
        <v>73.502580000000009</v>
      </c>
      <c r="G10" s="6">
        <f t="shared" si="0"/>
        <v>0</v>
      </c>
      <c r="H10" s="6">
        <f t="shared" si="0"/>
        <v>0</v>
      </c>
      <c r="I10" s="6">
        <f t="shared" si="0"/>
        <v>0</v>
      </c>
      <c r="J10" s="6">
        <f t="shared" si="0"/>
        <v>73.502580000000009</v>
      </c>
      <c r="K10" s="6">
        <f t="shared" si="0"/>
        <v>73.502580000000009</v>
      </c>
      <c r="L10" s="6">
        <f t="shared" si="0"/>
        <v>73.502580000000009</v>
      </c>
      <c r="M10" s="6">
        <f t="shared" si="0"/>
        <v>36.751290000000004</v>
      </c>
      <c r="N10" s="8">
        <f t="shared" si="1"/>
        <v>588.02064000000018</v>
      </c>
    </row>
    <row r="11" spans="1:14" x14ac:dyDescent="0.25">
      <c r="A11" s="3" t="s">
        <v>9</v>
      </c>
      <c r="B11" s="8">
        <f>SUM(B7:B10)</f>
        <v>133.19829000000001</v>
      </c>
      <c r="C11" s="8">
        <f t="shared" ref="C11:M11" si="3">SUM(C7:C10)</f>
        <v>266.39658000000003</v>
      </c>
      <c r="D11" s="8">
        <f t="shared" si="3"/>
        <v>266.39658000000003</v>
      </c>
      <c r="E11" s="8">
        <f t="shared" si="3"/>
        <v>266.39658000000003</v>
      </c>
      <c r="F11" s="8">
        <f t="shared" si="3"/>
        <v>266.39658000000003</v>
      </c>
      <c r="G11" s="8">
        <f t="shared" si="3"/>
        <v>0</v>
      </c>
      <c r="H11" s="8">
        <f t="shared" si="3"/>
        <v>0</v>
      </c>
      <c r="I11" s="8">
        <f t="shared" si="3"/>
        <v>0</v>
      </c>
      <c r="J11" s="8">
        <f t="shared" si="3"/>
        <v>266.39658000000003</v>
      </c>
      <c r="K11" s="8">
        <f t="shared" si="3"/>
        <v>266.39658000000003</v>
      </c>
      <c r="L11" s="8">
        <f t="shared" si="3"/>
        <v>266.39658000000003</v>
      </c>
      <c r="M11" s="8">
        <f t="shared" si="3"/>
        <v>133.19829000000001</v>
      </c>
      <c r="N11" s="8">
        <f t="shared" si="1"/>
        <v>2131.1726400000002</v>
      </c>
    </row>
    <row r="13" spans="1:14" x14ac:dyDescent="0.25">
      <c r="A13" t="s">
        <v>29</v>
      </c>
    </row>
    <row r="14" spans="1:14" x14ac:dyDescent="0.25">
      <c r="A14" t="s">
        <v>30</v>
      </c>
      <c r="B14" t="s">
        <v>35</v>
      </c>
      <c r="C14" t="s">
        <v>36</v>
      </c>
      <c r="D14" t="s">
        <v>37</v>
      </c>
      <c r="E14" t="s">
        <v>38</v>
      </c>
      <c r="F14" t="s">
        <v>39</v>
      </c>
      <c r="G14" t="s">
        <v>40</v>
      </c>
      <c r="H14" t="s">
        <v>41</v>
      </c>
      <c r="I14" t="s">
        <v>42</v>
      </c>
      <c r="J14" t="s">
        <v>43</v>
      </c>
      <c r="K14" t="s">
        <v>44</v>
      </c>
      <c r="L14" t="s">
        <v>45</v>
      </c>
      <c r="M14" t="s">
        <v>46</v>
      </c>
      <c r="N14" s="3" t="s">
        <v>10</v>
      </c>
    </row>
    <row r="15" spans="1:14" x14ac:dyDescent="0.25">
      <c r="A15" t="s">
        <v>31</v>
      </c>
      <c r="B15">
        <v>90</v>
      </c>
      <c r="C15">
        <v>0</v>
      </c>
      <c r="D15">
        <v>0</v>
      </c>
      <c r="E15">
        <v>0</v>
      </c>
      <c r="F15">
        <v>0</v>
      </c>
      <c r="G15">
        <v>180</v>
      </c>
      <c r="H15">
        <v>180</v>
      </c>
      <c r="I15">
        <v>180</v>
      </c>
      <c r="J15">
        <v>0</v>
      </c>
      <c r="K15">
        <v>0</v>
      </c>
      <c r="L15">
        <v>0</v>
      </c>
      <c r="M15">
        <v>90</v>
      </c>
      <c r="N15" s="3">
        <f>SUM(B15:M15)</f>
        <v>720</v>
      </c>
    </row>
    <row r="16" spans="1:14" x14ac:dyDescent="0.25">
      <c r="A16" t="s">
        <v>32</v>
      </c>
      <c r="B16" s="6">
        <f>(105/100)*B15</f>
        <v>94.5</v>
      </c>
      <c r="C16" s="6">
        <f t="shared" ref="C16:M18" si="4">(105/100)*C15</f>
        <v>0</v>
      </c>
      <c r="D16" s="6">
        <f t="shared" si="4"/>
        <v>0</v>
      </c>
      <c r="E16" s="6">
        <f t="shared" si="4"/>
        <v>0</v>
      </c>
      <c r="F16" s="6">
        <f t="shared" si="4"/>
        <v>0</v>
      </c>
      <c r="G16" s="6">
        <f t="shared" si="4"/>
        <v>189</v>
      </c>
      <c r="H16" s="6">
        <f t="shared" si="4"/>
        <v>189</v>
      </c>
      <c r="I16" s="6">
        <f t="shared" si="4"/>
        <v>189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4"/>
        <v>94.5</v>
      </c>
      <c r="N16" s="8">
        <f t="shared" ref="N16:N19" si="5">SUM(B16:M16)</f>
        <v>756</v>
      </c>
    </row>
    <row r="17" spans="1:14" x14ac:dyDescent="0.25">
      <c r="A17" t="s">
        <v>33</v>
      </c>
      <c r="B17" s="6">
        <f t="shared" ref="B17:B18" si="6">(105/100)*B16</f>
        <v>99.225000000000009</v>
      </c>
      <c r="C17" s="6">
        <f t="shared" si="4"/>
        <v>0</v>
      </c>
      <c r="D17" s="6">
        <f t="shared" si="4"/>
        <v>0</v>
      </c>
      <c r="E17" s="6">
        <f t="shared" si="4"/>
        <v>0</v>
      </c>
      <c r="F17" s="6">
        <f t="shared" si="4"/>
        <v>0</v>
      </c>
      <c r="G17" s="6">
        <f t="shared" si="4"/>
        <v>198.45000000000002</v>
      </c>
      <c r="H17" s="6">
        <f t="shared" si="4"/>
        <v>198.45000000000002</v>
      </c>
      <c r="I17" s="6">
        <f t="shared" si="4"/>
        <v>198.45000000000002</v>
      </c>
      <c r="J17" s="6">
        <f t="shared" si="4"/>
        <v>0</v>
      </c>
      <c r="K17" s="6">
        <f t="shared" si="4"/>
        <v>0</v>
      </c>
      <c r="L17" s="6">
        <f t="shared" si="4"/>
        <v>0</v>
      </c>
      <c r="M17" s="6">
        <f t="shared" si="4"/>
        <v>99.225000000000009</v>
      </c>
      <c r="N17" s="8">
        <f t="shared" si="5"/>
        <v>793.80000000000007</v>
      </c>
    </row>
    <row r="18" spans="1:14" x14ac:dyDescent="0.25">
      <c r="A18" t="s">
        <v>34</v>
      </c>
      <c r="B18" s="6">
        <f t="shared" si="6"/>
        <v>104.18625000000002</v>
      </c>
      <c r="C18" s="6">
        <f t="shared" si="4"/>
        <v>0</v>
      </c>
      <c r="D18" s="6">
        <f t="shared" si="4"/>
        <v>0</v>
      </c>
      <c r="E18" s="6">
        <f t="shared" si="4"/>
        <v>0</v>
      </c>
      <c r="F18" s="6">
        <f t="shared" si="4"/>
        <v>0</v>
      </c>
      <c r="G18" s="6">
        <f t="shared" si="4"/>
        <v>208.37250000000003</v>
      </c>
      <c r="H18" s="6">
        <f t="shared" si="4"/>
        <v>208.37250000000003</v>
      </c>
      <c r="I18" s="6">
        <f t="shared" si="4"/>
        <v>208.37250000000003</v>
      </c>
      <c r="J18" s="6">
        <f t="shared" si="4"/>
        <v>0</v>
      </c>
      <c r="K18" s="6">
        <f t="shared" si="4"/>
        <v>0</v>
      </c>
      <c r="L18" s="6">
        <f t="shared" si="4"/>
        <v>0</v>
      </c>
      <c r="M18" s="6">
        <f t="shared" si="4"/>
        <v>104.18625000000002</v>
      </c>
      <c r="N18" s="8">
        <f t="shared" si="5"/>
        <v>833.49000000000012</v>
      </c>
    </row>
    <row r="19" spans="1:14" x14ac:dyDescent="0.25">
      <c r="A19" s="9" t="s">
        <v>9</v>
      </c>
      <c r="B19" s="10">
        <f>SUM(B15:B18)</f>
        <v>387.91125000000005</v>
      </c>
      <c r="C19" s="10">
        <f t="shared" ref="C19" si="7">SUM(C15:C18)</f>
        <v>0</v>
      </c>
      <c r="D19" s="10">
        <f t="shared" ref="D19" si="8">SUM(D15:D18)</f>
        <v>0</v>
      </c>
      <c r="E19" s="10">
        <f t="shared" ref="E19" si="9">SUM(E15:E18)</f>
        <v>0</v>
      </c>
      <c r="F19" s="10">
        <f t="shared" ref="F19" si="10">SUM(F15:F18)</f>
        <v>0</v>
      </c>
      <c r="G19" s="10">
        <f t="shared" ref="G19" si="11">SUM(G15:G18)</f>
        <v>775.8225000000001</v>
      </c>
      <c r="H19" s="10">
        <f t="shared" ref="H19" si="12">SUM(H15:H18)</f>
        <v>775.8225000000001</v>
      </c>
      <c r="I19" s="10">
        <f t="shared" ref="I19" si="13">SUM(I15:I18)</f>
        <v>775.8225000000001</v>
      </c>
      <c r="J19" s="10">
        <f t="shared" ref="J19" si="14">SUM(J15:J18)</f>
        <v>0</v>
      </c>
      <c r="K19" s="10">
        <f t="shared" ref="K19" si="15">SUM(K15:K18)</f>
        <v>0</v>
      </c>
      <c r="L19" s="10">
        <f t="shared" ref="L19" si="16">SUM(L15:L18)</f>
        <v>0</v>
      </c>
      <c r="M19" s="10">
        <f t="shared" ref="M19" si="17">SUM(M15:M18)</f>
        <v>387.91125000000005</v>
      </c>
      <c r="N19" s="10">
        <f t="shared" si="5"/>
        <v>3103.2900000000004</v>
      </c>
    </row>
    <row r="21" spans="1:14" x14ac:dyDescent="0.25">
      <c r="A21" t="s">
        <v>47</v>
      </c>
    </row>
    <row r="22" spans="1:14" x14ac:dyDescent="0.25">
      <c r="A22" t="s">
        <v>48</v>
      </c>
      <c r="B22" t="s">
        <v>49</v>
      </c>
      <c r="C22" t="s">
        <v>50</v>
      </c>
    </row>
    <row r="23" spans="1:14" x14ac:dyDescent="0.25">
      <c r="A23" t="s">
        <v>31</v>
      </c>
      <c r="B23">
        <f>N7+N15</f>
        <v>1200</v>
      </c>
      <c r="C23">
        <f>B23*F1</f>
        <v>15600</v>
      </c>
    </row>
    <row r="24" spans="1:14" x14ac:dyDescent="0.25">
      <c r="A24" t="s">
        <v>32</v>
      </c>
      <c r="B24" s="6">
        <f t="shared" ref="B24:B26" si="18">N8+N16</f>
        <v>1269.5999999999999</v>
      </c>
      <c r="C24" s="6">
        <f>B24*F1</f>
        <v>16504.8</v>
      </c>
    </row>
    <row r="25" spans="1:14" x14ac:dyDescent="0.25">
      <c r="A25" t="s">
        <v>33</v>
      </c>
      <c r="B25" s="6">
        <f t="shared" si="18"/>
        <v>1343.3520000000001</v>
      </c>
      <c r="C25" s="6">
        <f>B25*F2</f>
        <v>16120.224000000002</v>
      </c>
    </row>
    <row r="26" spans="1:14" x14ac:dyDescent="0.25">
      <c r="A26" t="s">
        <v>34</v>
      </c>
      <c r="B26" s="6">
        <f t="shared" si="18"/>
        <v>1421.5106400000004</v>
      </c>
      <c r="C26" s="6">
        <f>B26*F2</f>
        <v>17058.127680000005</v>
      </c>
    </row>
    <row r="27" spans="1:14" x14ac:dyDescent="0.25">
      <c r="A27" s="3" t="s">
        <v>9</v>
      </c>
      <c r="B27" s="8">
        <f>SUM(B23:B26)</f>
        <v>5234.4626400000006</v>
      </c>
      <c r="C27" s="8">
        <f>SUM(C23:C26)</f>
        <v>65283.15168000001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tabSelected="1" topLeftCell="A18" zoomScale="90" zoomScaleNormal="90" workbookViewId="0">
      <selection activeCell="H23" sqref="H23"/>
    </sheetView>
  </sheetViews>
  <sheetFormatPr defaultRowHeight="15" x14ac:dyDescent="0.25"/>
  <cols>
    <col min="1" max="1" width="43.7109375" customWidth="1"/>
    <col min="2" max="2" width="16.42578125" customWidth="1"/>
    <col min="3" max="3" width="16" customWidth="1"/>
    <col min="4" max="4" width="12.140625" customWidth="1"/>
    <col min="5" max="5" width="12.5703125" customWidth="1"/>
    <col min="6" max="6" width="15" customWidth="1"/>
  </cols>
  <sheetData>
    <row r="1" spans="1:6" x14ac:dyDescent="0.25">
      <c r="A1" t="s">
        <v>51</v>
      </c>
    </row>
    <row r="3" spans="1:6" x14ac:dyDescent="0.25">
      <c r="A3" t="s">
        <v>53</v>
      </c>
      <c r="B3" t="s">
        <v>12</v>
      </c>
      <c r="C3" t="s">
        <v>13</v>
      </c>
      <c r="D3" t="s">
        <v>14</v>
      </c>
      <c r="E3" t="s">
        <v>15</v>
      </c>
      <c r="F3" t="s">
        <v>10</v>
      </c>
    </row>
    <row r="4" spans="1:6" x14ac:dyDescent="0.25">
      <c r="A4" t="s">
        <v>52</v>
      </c>
      <c r="B4" s="1">
        <f>'College Expense Plan'!B13</f>
        <v>21085</v>
      </c>
      <c r="C4" s="1">
        <f>'College Expense Plan'!C13</f>
        <v>21483.32</v>
      </c>
      <c r="D4" s="1">
        <f>'College Expense Plan'!D13</f>
        <v>31744.224999999999</v>
      </c>
      <c r="E4" s="1">
        <f>'College Expense Plan'!E13</f>
        <v>24075.482312499997</v>
      </c>
      <c r="F4" s="1">
        <f>SUM(B4:E4)</f>
        <v>98388.027312499995</v>
      </c>
    </row>
    <row r="5" spans="1:6" x14ac:dyDescent="0.25">
      <c r="A5" t="s">
        <v>18</v>
      </c>
      <c r="B5" s="1">
        <f>'Plan Summary'!B15</f>
        <v>4000</v>
      </c>
      <c r="C5" s="1">
        <f>'Plan Summary'!C15</f>
        <v>3500</v>
      </c>
      <c r="D5" s="1">
        <f>'Plan Summary'!D15</f>
        <v>3000</v>
      </c>
      <c r="E5" s="1">
        <f>'Plan Summary'!E15</f>
        <v>2000</v>
      </c>
      <c r="F5" s="1">
        <f>'Plan Summary'!F15</f>
        <v>12500</v>
      </c>
    </row>
    <row r="6" spans="1:6" x14ac:dyDescent="0.25">
      <c r="A6" t="s">
        <v>19</v>
      </c>
      <c r="B6" s="1">
        <f>'Plan Summary'!B16</f>
        <v>17085</v>
      </c>
      <c r="C6" s="1">
        <f>'Plan Summary'!C16</f>
        <v>17983.32</v>
      </c>
      <c r="D6" s="1">
        <f>'Plan Summary'!D16</f>
        <v>28744.224999999999</v>
      </c>
      <c r="E6" s="1">
        <f>'Plan Summary'!E16</f>
        <v>22075.482312499997</v>
      </c>
      <c r="F6" s="1">
        <f>'Plan Summary'!F16</f>
        <v>85888.027312499995</v>
      </c>
    </row>
    <row r="8" spans="1:6" x14ac:dyDescent="0.25">
      <c r="A8" t="s">
        <v>54</v>
      </c>
      <c r="B8" t="s">
        <v>12</v>
      </c>
      <c r="C8" t="s">
        <v>13</v>
      </c>
      <c r="D8" t="s">
        <v>14</v>
      </c>
      <c r="E8" t="s">
        <v>15</v>
      </c>
      <c r="F8" t="s">
        <v>10</v>
      </c>
    </row>
    <row r="9" spans="1:6" x14ac:dyDescent="0.25">
      <c r="A9" t="s">
        <v>55</v>
      </c>
      <c r="B9" s="1">
        <f>'[1]Loan Calculator'!$E$9</f>
        <v>2928.0605260409939</v>
      </c>
      <c r="C9" s="1">
        <f>'[1]Loan Calculator'!$E$9</f>
        <v>2928.0605260409939</v>
      </c>
      <c r="D9" s="1">
        <f>'[1]Loan Calculator'!$E$9</f>
        <v>2928.0605260409939</v>
      </c>
      <c r="E9" s="1">
        <f>'[1]Loan Calculator'!$E$9</f>
        <v>2928.0605260409939</v>
      </c>
      <c r="F9" s="7">
        <f>SUM(B9:E9)</f>
        <v>11712.242104163975</v>
      </c>
    </row>
    <row r="10" spans="1:6" x14ac:dyDescent="0.25">
      <c r="A10" t="s">
        <v>56</v>
      </c>
      <c r="B10" s="1">
        <v>9600</v>
      </c>
      <c r="C10" s="1">
        <v>9600</v>
      </c>
      <c r="D10" s="1">
        <v>9600</v>
      </c>
      <c r="E10" s="1">
        <v>12000</v>
      </c>
      <c r="F10" s="7">
        <f t="shared" ref="F10:F13" si="0">SUM(B10:E10)</f>
        <v>40800</v>
      </c>
    </row>
    <row r="11" spans="1:6" x14ac:dyDescent="0.25">
      <c r="A11" t="s">
        <v>57</v>
      </c>
      <c r="B11" s="1">
        <v>2400</v>
      </c>
      <c r="C11" s="1">
        <v>2400</v>
      </c>
      <c r="D11" s="1">
        <v>2400</v>
      </c>
      <c r="E11" s="1">
        <v>2400</v>
      </c>
      <c r="F11" s="7">
        <f t="shared" si="0"/>
        <v>9600</v>
      </c>
    </row>
    <row r="12" spans="1:6" x14ac:dyDescent="0.25">
      <c r="A12" t="s">
        <v>58</v>
      </c>
      <c r="B12" s="1">
        <v>2928</v>
      </c>
      <c r="C12" s="1">
        <v>2928</v>
      </c>
      <c r="D12" s="1">
        <v>2928</v>
      </c>
      <c r="E12" s="1">
        <v>2928</v>
      </c>
      <c r="F12" s="7">
        <f t="shared" si="0"/>
        <v>11712</v>
      </c>
    </row>
    <row r="13" spans="1:6" x14ac:dyDescent="0.25">
      <c r="A13" s="3" t="s">
        <v>59</v>
      </c>
      <c r="B13" s="7">
        <f>B11-B12</f>
        <v>-528</v>
      </c>
      <c r="C13" s="7">
        <f t="shared" ref="C13:E13" si="1">C11-C12</f>
        <v>-528</v>
      </c>
      <c r="D13" s="7">
        <f t="shared" si="1"/>
        <v>-528</v>
      </c>
      <c r="E13" s="7">
        <f t="shared" si="1"/>
        <v>-528</v>
      </c>
      <c r="F13" s="7">
        <f t="shared" si="0"/>
        <v>-2112</v>
      </c>
    </row>
    <row r="15" spans="1:6" x14ac:dyDescent="0.25">
      <c r="A15" t="s">
        <v>60</v>
      </c>
      <c r="B15" t="s">
        <v>12</v>
      </c>
      <c r="C15" t="s">
        <v>13</v>
      </c>
      <c r="D15" t="s">
        <v>14</v>
      </c>
      <c r="E15" t="s">
        <v>15</v>
      </c>
      <c r="F15" t="s">
        <v>10</v>
      </c>
    </row>
    <row r="16" spans="1:6" x14ac:dyDescent="0.25">
      <c r="A16" t="s">
        <v>61</v>
      </c>
      <c r="B16" s="1">
        <f>[1]!Total_Cost/4</f>
        <v>26352.544734368945</v>
      </c>
      <c r="C16" s="1">
        <f>[1]!Total_Cost/4</f>
        <v>26352.544734368945</v>
      </c>
      <c r="D16" s="1">
        <f>[1]!Total_Cost/4</f>
        <v>26352.544734368945</v>
      </c>
      <c r="E16" s="1">
        <f>[1]!Total_Cost/4</f>
        <v>26352.544734368945</v>
      </c>
      <c r="F16" s="7">
        <f>SUM(B16:E16)</f>
        <v>105410.17893747578</v>
      </c>
    </row>
    <row r="17" spans="1:6" x14ac:dyDescent="0.25">
      <c r="A17" t="s">
        <v>62</v>
      </c>
      <c r="B17" s="1">
        <f>B11</f>
        <v>2400</v>
      </c>
      <c r="C17" s="1">
        <f t="shared" ref="C17:E17" si="2">C11</f>
        <v>2400</v>
      </c>
      <c r="D17" s="1">
        <f t="shared" si="2"/>
        <v>2400</v>
      </c>
      <c r="E17" s="1">
        <f t="shared" si="2"/>
        <v>2400</v>
      </c>
      <c r="F17" s="7">
        <f t="shared" ref="F17:F19" si="3">SUM(B17:E17)</f>
        <v>9600</v>
      </c>
    </row>
    <row r="18" spans="1:6" x14ac:dyDescent="0.25">
      <c r="A18" t="s">
        <v>63</v>
      </c>
      <c r="B18" s="1">
        <f>B17-'[1]Loan Calculator'!$E$9</f>
        <v>-528.06052604099386</v>
      </c>
      <c r="C18" s="1">
        <f>C17-'[1]Loan Calculator'!$E$9</f>
        <v>-528.06052604099386</v>
      </c>
      <c r="D18" s="1">
        <f>D17-'[1]Loan Calculator'!$E$9</f>
        <v>-528.06052604099386</v>
      </c>
      <c r="E18" s="1">
        <f>E17-'[1]Loan Calculator'!$E$9</f>
        <v>-528.06052604099386</v>
      </c>
      <c r="F18" s="7">
        <f t="shared" si="3"/>
        <v>-2112.2421041639755</v>
      </c>
    </row>
    <row r="19" spans="1:6" x14ac:dyDescent="0.25">
      <c r="A19" s="3" t="s">
        <v>71</v>
      </c>
      <c r="B19" s="7">
        <f>B18-'[1]Loan Calculator'!$E$9</f>
        <v>-3456.1210520819877</v>
      </c>
      <c r="C19" s="7">
        <f>C18-'[1]Loan Calculator'!$E$9</f>
        <v>-3456.1210520819877</v>
      </c>
      <c r="D19" s="7">
        <f>D18-'[1]Loan Calculator'!$E$9</f>
        <v>-3456.1210520819877</v>
      </c>
      <c r="E19" s="7">
        <f>E18-'[1]Loan Calculator'!$E$9</f>
        <v>-3456.1210520819877</v>
      </c>
      <c r="F19" s="7">
        <f t="shared" si="3"/>
        <v>-13824.484208327951</v>
      </c>
    </row>
    <row r="21" spans="1:6" x14ac:dyDescent="0.25">
      <c r="A21" t="s">
        <v>64</v>
      </c>
      <c r="B21" t="s">
        <v>12</v>
      </c>
      <c r="C21" t="s">
        <v>13</v>
      </c>
      <c r="D21" t="s">
        <v>14</v>
      </c>
      <c r="E21" t="s">
        <v>15</v>
      </c>
      <c r="F21" s="3" t="s">
        <v>10</v>
      </c>
    </row>
    <row r="22" spans="1:6" x14ac:dyDescent="0.25">
      <c r="A22" t="s">
        <v>65</v>
      </c>
      <c r="B22" s="1">
        <v>3500</v>
      </c>
      <c r="C22" s="1">
        <v>4000</v>
      </c>
      <c r="D22" s="1">
        <v>5000</v>
      </c>
      <c r="E22" s="1">
        <v>6000</v>
      </c>
      <c r="F22" s="7">
        <f>SUM(B22:E22)</f>
        <v>18500</v>
      </c>
    </row>
    <row r="23" spans="1:6" x14ac:dyDescent="0.25">
      <c r="A23" t="s">
        <v>66</v>
      </c>
      <c r="B23" s="1">
        <f>B17</f>
        <v>2400</v>
      </c>
      <c r="C23" s="1">
        <f t="shared" ref="C23:E23" si="4">C17</f>
        <v>2400</v>
      </c>
      <c r="D23" s="1">
        <f t="shared" si="4"/>
        <v>2400</v>
      </c>
      <c r="E23" s="1">
        <f t="shared" si="4"/>
        <v>2400</v>
      </c>
      <c r="F23" s="7">
        <f t="shared" ref="F23:F27" si="5">SUM(B23:E23)</f>
        <v>9600</v>
      </c>
    </row>
    <row r="24" spans="1:6" x14ac:dyDescent="0.25">
      <c r="A24" t="s">
        <v>67</v>
      </c>
      <c r="B24" s="1">
        <f>B18</f>
        <v>-528.06052604099386</v>
      </c>
      <c r="C24" s="1">
        <f t="shared" ref="C24:E24" si="6">C18</f>
        <v>-528.06052604099386</v>
      </c>
      <c r="D24" s="1">
        <f t="shared" si="6"/>
        <v>-528.06052604099386</v>
      </c>
      <c r="E24" s="1">
        <f t="shared" si="6"/>
        <v>-528.06052604099386</v>
      </c>
      <c r="F24" s="7">
        <f t="shared" si="5"/>
        <v>-2112.2421041639755</v>
      </c>
    </row>
    <row r="25" spans="1:6" x14ac:dyDescent="0.25">
      <c r="A25" t="s">
        <v>68</v>
      </c>
      <c r="B25" s="1">
        <v>1200</v>
      </c>
      <c r="C25" s="1">
        <v>2000</v>
      </c>
      <c r="D25" s="1">
        <v>2300</v>
      </c>
      <c r="E25" s="1">
        <v>2000</v>
      </c>
      <c r="F25" s="7">
        <f t="shared" si="5"/>
        <v>7500</v>
      </c>
    </row>
    <row r="26" spans="1:6" x14ac:dyDescent="0.25">
      <c r="A26" t="s">
        <v>69</v>
      </c>
      <c r="B26" s="1">
        <f>'Plan Summary'!B15</f>
        <v>4000</v>
      </c>
      <c r="C26" s="1">
        <f>'Plan Summary'!C15</f>
        <v>3500</v>
      </c>
      <c r="D26" s="1">
        <f>'Plan Summary'!D15</f>
        <v>3000</v>
      </c>
      <c r="E26" s="1">
        <f>'Plan Summary'!E15</f>
        <v>2000</v>
      </c>
      <c r="F26" s="7">
        <f t="shared" si="5"/>
        <v>12500</v>
      </c>
    </row>
    <row r="27" spans="1:6" x14ac:dyDescent="0.25">
      <c r="A27" s="3" t="s">
        <v>70</v>
      </c>
      <c r="B27" s="7">
        <f>SUM(B22:B26)</f>
        <v>10571.939473959006</v>
      </c>
      <c r="C27" s="7">
        <f t="shared" ref="C27:E27" si="7">SUM(C22:C26)</f>
        <v>11371.939473959006</v>
      </c>
      <c r="D27" s="7">
        <f t="shared" si="7"/>
        <v>12171.939473959006</v>
      </c>
      <c r="E27" s="7">
        <f t="shared" si="7"/>
        <v>11871.939473959006</v>
      </c>
      <c r="F27" s="7">
        <f t="shared" si="5"/>
        <v>45987.757895836025</v>
      </c>
    </row>
  </sheetData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I380"/>
  <sheetViews>
    <sheetView topLeftCell="A62" zoomScale="130" zoomScaleNormal="130" workbookViewId="0">
      <selection activeCell="C19" sqref="C19"/>
    </sheetView>
  </sheetViews>
  <sheetFormatPr defaultRowHeight="15.75" x14ac:dyDescent="0.25"/>
  <cols>
    <col min="1" max="1" width="3.7109375" style="18" customWidth="1"/>
    <col min="2" max="2" width="6.28515625" style="21" customWidth="1"/>
    <col min="3" max="3" width="11.5703125" style="21" customWidth="1"/>
    <col min="4" max="4" width="26.85546875" style="21" customWidth="1"/>
    <col min="5" max="5" width="20.5703125" style="21" customWidth="1"/>
    <col min="6" max="6" width="13" style="21" customWidth="1"/>
    <col min="7" max="7" width="12.85546875" style="21" customWidth="1"/>
    <col min="8" max="8" width="13.28515625" style="21" customWidth="1"/>
    <col min="9" max="9" width="3.85546875" style="18" customWidth="1"/>
    <col min="10" max="16384" width="9.140625" style="18"/>
  </cols>
  <sheetData>
    <row r="3" spans="1:9" s="14" customFormat="1" ht="26.1" customHeight="1" x14ac:dyDescent="0.25">
      <c r="A3" s="12"/>
      <c r="B3" s="13"/>
      <c r="C3" s="44" t="s">
        <v>76</v>
      </c>
      <c r="D3" s="44"/>
      <c r="E3" s="44"/>
      <c r="F3" s="44"/>
      <c r="G3" s="44"/>
      <c r="H3" s="44"/>
      <c r="I3" s="12"/>
    </row>
    <row r="4" spans="1:9" ht="14.25" customHeight="1" x14ac:dyDescent="0.25">
      <c r="A4" s="15"/>
      <c r="B4" s="16"/>
      <c r="C4" s="17"/>
      <c r="D4" s="17"/>
      <c r="E4" s="17"/>
      <c r="F4" s="17"/>
      <c r="G4" s="17"/>
      <c r="H4" s="17"/>
      <c r="I4" s="15"/>
    </row>
    <row r="5" spans="1:9" x14ac:dyDescent="0.25">
      <c r="A5" s="15"/>
      <c r="B5" s="19"/>
      <c r="C5" s="20"/>
      <c r="E5" s="22" t="s">
        <v>77</v>
      </c>
      <c r="H5" s="19"/>
      <c r="I5" s="15"/>
    </row>
    <row r="6" spans="1:9" x14ac:dyDescent="0.25">
      <c r="A6" s="15"/>
      <c r="B6" s="19"/>
      <c r="C6" s="22" t="s">
        <v>78</v>
      </c>
      <c r="E6" s="23">
        <f>'College Expense Plan'!$F$13</f>
        <v>98388.027312499995</v>
      </c>
      <c r="F6" s="18"/>
      <c r="H6" s="19"/>
      <c r="I6" s="15"/>
    </row>
    <row r="7" spans="1:9" x14ac:dyDescent="0.25">
      <c r="A7" s="15"/>
      <c r="B7" s="19"/>
      <c r="C7" s="22" t="s">
        <v>79</v>
      </c>
      <c r="E7" s="24">
        <v>4.53E-2</v>
      </c>
      <c r="G7" s="25"/>
      <c r="H7" s="26"/>
      <c r="I7" s="15"/>
    </row>
    <row r="8" spans="1:9" x14ac:dyDescent="0.25">
      <c r="A8" s="15"/>
      <c r="B8" s="19"/>
      <c r="C8" s="22" t="s">
        <v>80</v>
      </c>
      <c r="E8" s="27">
        <v>3</v>
      </c>
      <c r="G8" s="25"/>
      <c r="H8" s="26"/>
      <c r="I8" s="15"/>
    </row>
    <row r="9" spans="1:9" x14ac:dyDescent="0.25">
      <c r="A9" s="15"/>
      <c r="B9" s="19"/>
      <c r="C9" s="22" t="s">
        <v>81</v>
      </c>
      <c r="E9" s="28">
        <v>45875</v>
      </c>
      <c r="G9" s="25"/>
      <c r="H9" s="26"/>
      <c r="I9" s="15"/>
    </row>
    <row r="10" spans="1:9" x14ac:dyDescent="0.25">
      <c r="A10" s="15"/>
      <c r="B10" s="19"/>
      <c r="C10" s="22"/>
      <c r="E10" s="29"/>
      <c r="G10" s="25"/>
      <c r="H10" s="26"/>
      <c r="I10" s="15"/>
    </row>
    <row r="11" spans="1:9" x14ac:dyDescent="0.25">
      <c r="A11" s="15"/>
      <c r="B11" s="19"/>
      <c r="C11" s="22" t="s">
        <v>82</v>
      </c>
      <c r="E11" s="30">
        <f>IF(Values_Entered,Monthly_Payment,"")</f>
        <v>2928.0605260409939</v>
      </c>
      <c r="F11" s="18"/>
      <c r="G11" s="25"/>
      <c r="H11" s="26"/>
      <c r="I11" s="15"/>
    </row>
    <row r="12" spans="1:9" x14ac:dyDescent="0.25">
      <c r="A12" s="15"/>
      <c r="B12" s="19"/>
      <c r="C12" s="22" t="s">
        <v>83</v>
      </c>
      <c r="E12" s="31">
        <f>IF(Values_Entered,Loan_Years*12,"")</f>
        <v>36</v>
      </c>
      <c r="G12" s="25"/>
      <c r="H12" s="26"/>
      <c r="I12" s="15"/>
    </row>
    <row r="13" spans="1:9" x14ac:dyDescent="0.25">
      <c r="A13" s="15"/>
      <c r="B13" s="19"/>
      <c r="C13" s="22" t="s">
        <v>84</v>
      </c>
      <c r="E13" s="30">
        <f>IF(Values_Entered,Total_Cost-Loan_Amount,"")</f>
        <v>7022.1516249757842</v>
      </c>
      <c r="G13" s="25"/>
      <c r="H13" s="26"/>
      <c r="I13" s="15"/>
    </row>
    <row r="14" spans="1:9" x14ac:dyDescent="0.25">
      <c r="A14" s="15"/>
      <c r="B14" s="19"/>
      <c r="C14" s="22" t="s">
        <v>85</v>
      </c>
      <c r="E14" s="30">
        <f>IF(Values_Entered,Monthly_Payment*Number_of_Payments,"")</f>
        <v>105410.17893747578</v>
      </c>
      <c r="H14" s="19"/>
      <c r="I14" s="15"/>
    </row>
    <row r="15" spans="1:9" ht="16.5" thickBot="1" x14ac:dyDescent="0.3">
      <c r="A15" s="15"/>
      <c r="B15" s="19"/>
      <c r="C15" s="20" t="s">
        <v>93</v>
      </c>
      <c r="E15" s="42" t="s">
        <v>94</v>
      </c>
      <c r="H15" s="19"/>
      <c r="I15" s="15"/>
    </row>
    <row r="16" spans="1:9" ht="16.5" thickTop="1" x14ac:dyDescent="0.25">
      <c r="C16" s="20"/>
      <c r="E16" s="29"/>
    </row>
    <row r="17" spans="2:8" s="32" customFormat="1" ht="29.25" customHeight="1" x14ac:dyDescent="0.25">
      <c r="B17" s="33" t="s">
        <v>86</v>
      </c>
      <c r="C17" s="33" t="s">
        <v>87</v>
      </c>
      <c r="D17" s="33" t="s">
        <v>88</v>
      </c>
      <c r="E17" s="33" t="s">
        <v>89</v>
      </c>
      <c r="F17" s="33" t="s">
        <v>90</v>
      </c>
      <c r="G17" s="33" t="s">
        <v>91</v>
      </c>
      <c r="H17" s="33" t="s">
        <v>92</v>
      </c>
    </row>
    <row r="18" spans="2:8" s="32" customFormat="1" x14ac:dyDescent="0.25">
      <c r="B18" s="34">
        <f>IF(Loan_Not_Paid*Values_Entered,Payment_Number,"")</f>
        <v>3</v>
      </c>
      <c r="C18" s="35">
        <f t="shared" ref="C18:C81" si="0">IF(Loan_Not_Paid*Values_Entered,Payment_Date,"")</f>
        <v>45967</v>
      </c>
      <c r="D18" s="36">
        <f t="shared" ref="D18:D81" si="1">IF(Loan_Not_Paid*Values_Entered,Beginning_Balance,"")</f>
        <v>93265.084529023152</v>
      </c>
      <c r="E18" s="36">
        <f t="shared" ref="E18:E81" si="2">IF(Loan_Not_Paid*Values_Entered,Monthly_Payment,"")</f>
        <v>2928.0605260409939</v>
      </c>
      <c r="F18" s="36">
        <f t="shared" ref="F18:F81" si="3">IF(Loan_Not_Paid*Values_Entered,Principal,"")</f>
        <v>2575.9848319439311</v>
      </c>
      <c r="G18" s="36">
        <f t="shared" ref="G18:G81" si="4">IF(Loan_Not_Paid*Values_Entered,Interest,"")</f>
        <v>352.07569409706304</v>
      </c>
      <c r="H18" s="36">
        <f t="shared" ref="H18:H81" si="5">IF(Loan_Not_Paid*Values_Entered,Ending_Balance,"")</f>
        <v>90689.099697079117</v>
      </c>
    </row>
    <row r="19" spans="2:8" s="32" customFormat="1" x14ac:dyDescent="0.25">
      <c r="B19" s="34">
        <f t="shared" ref="B19:B82" si="6">IF(Loan_Not_Paid*Values_Entered,Payment_Number,"")</f>
        <v>4</v>
      </c>
      <c r="C19" s="35">
        <f t="shared" si="0"/>
        <v>45997</v>
      </c>
      <c r="D19" s="36">
        <f t="shared" si="1"/>
        <v>90689.099697079117</v>
      </c>
      <c r="E19" s="36">
        <f t="shared" si="2"/>
        <v>2928.0605260409939</v>
      </c>
      <c r="F19" s="36">
        <f t="shared" si="3"/>
        <v>2585.709174684519</v>
      </c>
      <c r="G19" s="36">
        <f t="shared" si="4"/>
        <v>342.35135135647465</v>
      </c>
      <c r="H19" s="36">
        <f t="shared" si="5"/>
        <v>88103.390522394577</v>
      </c>
    </row>
    <row r="20" spans="2:8" s="32" customFormat="1" x14ac:dyDescent="0.25">
      <c r="B20" s="34">
        <f t="shared" si="6"/>
        <v>5</v>
      </c>
      <c r="C20" s="35">
        <f t="shared" si="0"/>
        <v>46028</v>
      </c>
      <c r="D20" s="36">
        <f t="shared" si="1"/>
        <v>88103.390522394577</v>
      </c>
      <c r="E20" s="36">
        <f t="shared" si="2"/>
        <v>2928.0605260409939</v>
      </c>
      <c r="F20" s="36">
        <f t="shared" si="3"/>
        <v>2595.4702268189531</v>
      </c>
      <c r="G20" s="36">
        <f t="shared" si="4"/>
        <v>332.59029922204058</v>
      </c>
      <c r="H20" s="36">
        <f t="shared" si="5"/>
        <v>85507.920295575619</v>
      </c>
    </row>
    <row r="21" spans="2:8" s="32" customFormat="1" x14ac:dyDescent="0.25">
      <c r="B21" s="34">
        <f t="shared" si="6"/>
        <v>6</v>
      </c>
      <c r="C21" s="35">
        <f t="shared" si="0"/>
        <v>46059</v>
      </c>
      <c r="D21" s="36">
        <f t="shared" si="1"/>
        <v>85507.920295575619</v>
      </c>
      <c r="E21" s="36">
        <f t="shared" si="2"/>
        <v>2928.0605260409939</v>
      </c>
      <c r="F21" s="36">
        <f t="shared" si="3"/>
        <v>2605.2681269251948</v>
      </c>
      <c r="G21" s="36">
        <f t="shared" si="4"/>
        <v>322.79239911579901</v>
      </c>
      <c r="H21" s="36">
        <f t="shared" si="5"/>
        <v>82902.652168650297</v>
      </c>
    </row>
    <row r="22" spans="2:8" s="32" customFormat="1" x14ac:dyDescent="0.25">
      <c r="B22" s="34">
        <f t="shared" si="6"/>
        <v>7</v>
      </c>
      <c r="C22" s="35">
        <f t="shared" si="0"/>
        <v>46087</v>
      </c>
      <c r="D22" s="36">
        <f t="shared" si="1"/>
        <v>82902.652168650297</v>
      </c>
      <c r="E22" s="36">
        <f t="shared" si="2"/>
        <v>2928.0605260409939</v>
      </c>
      <c r="F22" s="36">
        <f t="shared" si="3"/>
        <v>2615.103014104337</v>
      </c>
      <c r="G22" s="36">
        <f t="shared" si="4"/>
        <v>312.95751193665643</v>
      </c>
      <c r="H22" s="36">
        <f t="shared" si="5"/>
        <v>80287.549154545792</v>
      </c>
    </row>
    <row r="23" spans="2:8" s="32" customFormat="1" x14ac:dyDescent="0.25">
      <c r="B23" s="34">
        <f t="shared" si="6"/>
        <v>8</v>
      </c>
      <c r="C23" s="35">
        <f t="shared" si="0"/>
        <v>46118</v>
      </c>
      <c r="D23" s="36">
        <f t="shared" si="1"/>
        <v>80287.549154545792</v>
      </c>
      <c r="E23" s="36">
        <f t="shared" si="2"/>
        <v>2928.0605260409939</v>
      </c>
      <c r="F23" s="36">
        <f t="shared" si="3"/>
        <v>2624.9750279825812</v>
      </c>
      <c r="G23" s="36">
        <f t="shared" si="4"/>
        <v>303.08549805841255</v>
      </c>
      <c r="H23" s="36">
        <f t="shared" si="5"/>
        <v>77662.574126563253</v>
      </c>
    </row>
    <row r="24" spans="2:8" x14ac:dyDescent="0.25">
      <c r="B24" s="34">
        <f t="shared" si="6"/>
        <v>9</v>
      </c>
      <c r="C24" s="35">
        <f t="shared" si="0"/>
        <v>46148</v>
      </c>
      <c r="D24" s="36">
        <f t="shared" si="1"/>
        <v>77662.574126563253</v>
      </c>
      <c r="E24" s="36">
        <f t="shared" si="2"/>
        <v>2928.0605260409939</v>
      </c>
      <c r="F24" s="36">
        <f t="shared" si="3"/>
        <v>2634.8843087132159</v>
      </c>
      <c r="G24" s="36">
        <f t="shared" si="4"/>
        <v>293.17621732777832</v>
      </c>
      <c r="H24" s="36">
        <f t="shared" si="5"/>
        <v>75027.689817849998</v>
      </c>
    </row>
    <row r="25" spans="2:8" x14ac:dyDescent="0.25">
      <c r="B25" s="34">
        <f t="shared" si="6"/>
        <v>10</v>
      </c>
      <c r="C25" s="35">
        <f t="shared" si="0"/>
        <v>46179</v>
      </c>
      <c r="D25" s="36">
        <f t="shared" si="1"/>
        <v>75027.689817849998</v>
      </c>
      <c r="E25" s="36">
        <f t="shared" si="2"/>
        <v>2928.0605260409939</v>
      </c>
      <c r="F25" s="36">
        <f t="shared" si="3"/>
        <v>2644.8309969786078</v>
      </c>
      <c r="G25" s="36">
        <f t="shared" si="4"/>
        <v>283.22952906238589</v>
      </c>
      <c r="H25" s="36">
        <f t="shared" si="5"/>
        <v>72382.85882087129</v>
      </c>
    </row>
    <row r="26" spans="2:8" x14ac:dyDescent="0.25">
      <c r="B26" s="34">
        <f t="shared" si="6"/>
        <v>11</v>
      </c>
      <c r="C26" s="35">
        <f t="shared" si="0"/>
        <v>46209</v>
      </c>
      <c r="D26" s="36">
        <f t="shared" si="1"/>
        <v>72382.85882087129</v>
      </c>
      <c r="E26" s="36">
        <f t="shared" si="2"/>
        <v>2928.0605260409939</v>
      </c>
      <c r="F26" s="36">
        <f t="shared" si="3"/>
        <v>2654.8152339922021</v>
      </c>
      <c r="G26" s="36">
        <f t="shared" si="4"/>
        <v>273.24529204879167</v>
      </c>
      <c r="H26" s="36">
        <f t="shared" si="5"/>
        <v>69728.043586878965</v>
      </c>
    </row>
    <row r="27" spans="2:8" x14ac:dyDescent="0.25">
      <c r="B27" s="34">
        <f t="shared" si="6"/>
        <v>12</v>
      </c>
      <c r="C27" s="35">
        <f t="shared" si="0"/>
        <v>46240</v>
      </c>
      <c r="D27" s="36">
        <f t="shared" si="1"/>
        <v>69728.043586878965</v>
      </c>
      <c r="E27" s="36">
        <f t="shared" si="2"/>
        <v>2928.0605260409939</v>
      </c>
      <c r="F27" s="36">
        <f t="shared" si="3"/>
        <v>2664.8371615005226</v>
      </c>
      <c r="G27" s="36">
        <f t="shared" si="4"/>
        <v>263.2233645404711</v>
      </c>
      <c r="H27" s="36">
        <f t="shared" si="5"/>
        <v>67063.206425378463</v>
      </c>
    </row>
    <row r="28" spans="2:8" x14ac:dyDescent="0.25">
      <c r="B28" s="34">
        <f t="shared" si="6"/>
        <v>13</v>
      </c>
      <c r="C28" s="35">
        <f t="shared" si="0"/>
        <v>46271</v>
      </c>
      <c r="D28" s="36">
        <f t="shared" si="1"/>
        <v>67063.206425378463</v>
      </c>
      <c r="E28" s="36">
        <f t="shared" si="2"/>
        <v>2928.0605260409939</v>
      </c>
      <c r="F28" s="36">
        <f t="shared" si="3"/>
        <v>2674.8969217851873</v>
      </c>
      <c r="G28" s="36">
        <f t="shared" si="4"/>
        <v>253.16360425580663</v>
      </c>
      <c r="H28" s="36">
        <f t="shared" si="5"/>
        <v>64388.309503593155</v>
      </c>
    </row>
    <row r="29" spans="2:8" x14ac:dyDescent="0.25">
      <c r="B29" s="34">
        <f t="shared" si="6"/>
        <v>14</v>
      </c>
      <c r="C29" s="35">
        <f t="shared" si="0"/>
        <v>46301</v>
      </c>
      <c r="D29" s="36">
        <f t="shared" si="1"/>
        <v>64388.309503593155</v>
      </c>
      <c r="E29" s="36">
        <f t="shared" si="2"/>
        <v>2928.0605260409939</v>
      </c>
      <c r="F29" s="36">
        <f t="shared" si="3"/>
        <v>2684.9946576649263</v>
      </c>
      <c r="G29" s="36">
        <f t="shared" si="4"/>
        <v>243.06586837606761</v>
      </c>
      <c r="H29" s="36">
        <f t="shared" si="5"/>
        <v>61703.314845928122</v>
      </c>
    </row>
    <row r="30" spans="2:8" x14ac:dyDescent="0.25">
      <c r="B30" s="34">
        <f t="shared" si="6"/>
        <v>15</v>
      </c>
      <c r="C30" s="35">
        <f t="shared" si="0"/>
        <v>46332</v>
      </c>
      <c r="D30" s="36">
        <f t="shared" si="1"/>
        <v>61703.314845928122</v>
      </c>
      <c r="E30" s="36">
        <f t="shared" si="2"/>
        <v>2928.0605260409939</v>
      </c>
      <c r="F30" s="36">
        <f t="shared" si="3"/>
        <v>2695.1305124976111</v>
      </c>
      <c r="G30" s="36">
        <f t="shared" si="4"/>
        <v>232.9300135433825</v>
      </c>
      <c r="H30" s="36">
        <f t="shared" si="5"/>
        <v>59008.184333430348</v>
      </c>
    </row>
    <row r="31" spans="2:8" x14ac:dyDescent="0.25">
      <c r="B31" s="34">
        <f t="shared" si="6"/>
        <v>16</v>
      </c>
      <c r="C31" s="35">
        <f t="shared" si="0"/>
        <v>46362</v>
      </c>
      <c r="D31" s="36">
        <f t="shared" si="1"/>
        <v>59008.184333430348</v>
      </c>
      <c r="E31" s="36">
        <f t="shared" si="2"/>
        <v>2928.0605260409939</v>
      </c>
      <c r="F31" s="36">
        <f t="shared" si="3"/>
        <v>2705.3046301822897</v>
      </c>
      <c r="G31" s="36">
        <f t="shared" si="4"/>
        <v>222.75589585870401</v>
      </c>
      <c r="H31" s="36">
        <f t="shared" si="5"/>
        <v>56302.879703248225</v>
      </c>
    </row>
    <row r="32" spans="2:8" x14ac:dyDescent="0.25">
      <c r="B32" s="34">
        <f t="shared" si="6"/>
        <v>17</v>
      </c>
      <c r="C32" s="35">
        <f t="shared" si="0"/>
        <v>46393</v>
      </c>
      <c r="D32" s="36">
        <f t="shared" si="1"/>
        <v>56302.879703248225</v>
      </c>
      <c r="E32" s="36">
        <f t="shared" si="2"/>
        <v>2928.0605260409939</v>
      </c>
      <c r="F32" s="36">
        <f t="shared" si="3"/>
        <v>2715.5171551612275</v>
      </c>
      <c r="G32" s="36">
        <f t="shared" si="4"/>
        <v>212.54337087976586</v>
      </c>
      <c r="H32" s="36">
        <f t="shared" si="5"/>
        <v>53587.362548086887</v>
      </c>
    </row>
    <row r="33" spans="2:8" x14ac:dyDescent="0.25">
      <c r="B33" s="34">
        <f t="shared" si="6"/>
        <v>18</v>
      </c>
      <c r="C33" s="35">
        <f t="shared" si="0"/>
        <v>46424</v>
      </c>
      <c r="D33" s="36">
        <f t="shared" si="1"/>
        <v>53587.362548086887</v>
      </c>
      <c r="E33" s="36">
        <f t="shared" si="2"/>
        <v>2928.0605260409939</v>
      </c>
      <c r="F33" s="36">
        <f t="shared" si="3"/>
        <v>2725.7682324219613</v>
      </c>
      <c r="G33" s="36">
        <f t="shared" si="4"/>
        <v>202.29229361903219</v>
      </c>
      <c r="H33" s="36">
        <f t="shared" si="5"/>
        <v>50861.594315664886</v>
      </c>
    </row>
    <row r="34" spans="2:8" x14ac:dyDescent="0.25">
      <c r="B34" s="34">
        <f t="shared" si="6"/>
        <v>19</v>
      </c>
      <c r="C34" s="35">
        <f t="shared" si="0"/>
        <v>46452</v>
      </c>
      <c r="D34" s="36">
        <f t="shared" si="1"/>
        <v>50861.594315664886</v>
      </c>
      <c r="E34" s="36">
        <f t="shared" si="2"/>
        <v>2928.0605260409939</v>
      </c>
      <c r="F34" s="36">
        <f t="shared" si="3"/>
        <v>2736.0580074993541</v>
      </c>
      <c r="G34" s="36">
        <f t="shared" si="4"/>
        <v>192.00251854163932</v>
      </c>
      <c r="H34" s="36">
        <f t="shared" si="5"/>
        <v>48125.536308165443</v>
      </c>
    </row>
    <row r="35" spans="2:8" x14ac:dyDescent="0.25">
      <c r="B35" s="34">
        <f t="shared" si="6"/>
        <v>20</v>
      </c>
      <c r="C35" s="35">
        <f t="shared" si="0"/>
        <v>46483</v>
      </c>
      <c r="D35" s="36">
        <f t="shared" si="1"/>
        <v>48125.536308165443</v>
      </c>
      <c r="E35" s="36">
        <f t="shared" si="2"/>
        <v>2928.0605260409939</v>
      </c>
      <c r="F35" s="36">
        <f t="shared" si="3"/>
        <v>2746.3866264776643</v>
      </c>
      <c r="G35" s="36">
        <f t="shared" si="4"/>
        <v>181.67389956332926</v>
      </c>
      <c r="H35" s="36">
        <f t="shared" si="5"/>
        <v>45379.149681687653</v>
      </c>
    </row>
    <row r="36" spans="2:8" x14ac:dyDescent="0.25">
      <c r="B36" s="34">
        <f t="shared" si="6"/>
        <v>21</v>
      </c>
      <c r="C36" s="35">
        <f>IF(Loan_Not_Paid*Values_Entered,Payment_Date,"")</f>
        <v>46513</v>
      </c>
      <c r="D36" s="36">
        <f t="shared" si="1"/>
        <v>45379.149681687653</v>
      </c>
      <c r="E36" s="36">
        <f t="shared" si="2"/>
        <v>2928.0605260409939</v>
      </c>
      <c r="F36" s="36">
        <f t="shared" si="3"/>
        <v>2756.7542359926179</v>
      </c>
      <c r="G36" s="36">
        <f t="shared" si="4"/>
        <v>171.30629004837607</v>
      </c>
      <c r="H36" s="36">
        <f t="shared" si="5"/>
        <v>42622.395445695016</v>
      </c>
    </row>
    <row r="37" spans="2:8" x14ac:dyDescent="0.25">
      <c r="B37" s="34">
        <f t="shared" si="6"/>
        <v>22</v>
      </c>
      <c r="C37" s="35">
        <f t="shared" si="0"/>
        <v>46544</v>
      </c>
      <c r="D37" s="36">
        <f t="shared" si="1"/>
        <v>42622.395445695016</v>
      </c>
      <c r="E37" s="36">
        <f t="shared" si="2"/>
        <v>2928.0605260409939</v>
      </c>
      <c r="F37" s="36">
        <f t="shared" si="3"/>
        <v>2767.1609832334898</v>
      </c>
      <c r="G37" s="36">
        <f t="shared" si="4"/>
        <v>160.89954280750391</v>
      </c>
      <c r="H37" s="36">
        <f t="shared" si="5"/>
        <v>39855.234462461449</v>
      </c>
    </row>
    <row r="38" spans="2:8" x14ac:dyDescent="0.25">
      <c r="B38" s="34">
        <f t="shared" si="6"/>
        <v>23</v>
      </c>
      <c r="C38" s="35">
        <f t="shared" si="0"/>
        <v>46574</v>
      </c>
      <c r="D38" s="36">
        <f t="shared" si="1"/>
        <v>39855.234462461449</v>
      </c>
      <c r="E38" s="36">
        <f t="shared" si="2"/>
        <v>2928.0605260409939</v>
      </c>
      <c r="F38" s="36">
        <f t="shared" si="3"/>
        <v>2777.6070159451961</v>
      </c>
      <c r="G38" s="36">
        <f t="shared" si="4"/>
        <v>150.4535100957975</v>
      </c>
      <c r="H38" s="36">
        <f t="shared" si="5"/>
        <v>37077.62744651601</v>
      </c>
    </row>
    <row r="39" spans="2:8" x14ac:dyDescent="0.25">
      <c r="B39" s="34">
        <f t="shared" si="6"/>
        <v>24</v>
      </c>
      <c r="C39" s="35">
        <f t="shared" si="0"/>
        <v>46605</v>
      </c>
      <c r="D39" s="36">
        <f t="shared" si="1"/>
        <v>37077.62744651601</v>
      </c>
      <c r="E39" s="36">
        <f t="shared" si="2"/>
        <v>2928.0605260409939</v>
      </c>
      <c r="F39" s="36">
        <f t="shared" si="3"/>
        <v>2788.0924824303893</v>
      </c>
      <c r="G39" s="36">
        <f t="shared" si="4"/>
        <v>139.96804361060435</v>
      </c>
      <c r="H39" s="36">
        <f t="shared" si="5"/>
        <v>34289.534964085673</v>
      </c>
    </row>
    <row r="40" spans="2:8" x14ac:dyDescent="0.25">
      <c r="B40" s="34">
        <f t="shared" si="6"/>
        <v>25</v>
      </c>
      <c r="C40" s="35">
        <f t="shared" si="0"/>
        <v>46636</v>
      </c>
      <c r="D40" s="36">
        <f t="shared" si="1"/>
        <v>34289.534964085673</v>
      </c>
      <c r="E40" s="36">
        <f t="shared" si="2"/>
        <v>2928.0605260409939</v>
      </c>
      <c r="F40" s="36">
        <f t="shared" si="3"/>
        <v>2798.6175315515643</v>
      </c>
      <c r="G40" s="36">
        <f t="shared" si="4"/>
        <v>129.44299448942965</v>
      </c>
      <c r="H40" s="36">
        <f t="shared" si="5"/>
        <v>31490.917432534057</v>
      </c>
    </row>
    <row r="41" spans="2:8" x14ac:dyDescent="0.25">
      <c r="B41" s="34">
        <f t="shared" si="6"/>
        <v>26</v>
      </c>
      <c r="C41" s="35">
        <f t="shared" si="0"/>
        <v>46666</v>
      </c>
      <c r="D41" s="36">
        <f t="shared" si="1"/>
        <v>31490.917432534057</v>
      </c>
      <c r="E41" s="36">
        <f t="shared" si="2"/>
        <v>2928.0605260409939</v>
      </c>
      <c r="F41" s="36">
        <f t="shared" si="3"/>
        <v>2809.1823127331713</v>
      </c>
      <c r="G41" s="36">
        <f t="shared" si="4"/>
        <v>118.87821330782249</v>
      </c>
      <c r="H41" s="36">
        <f t="shared" si="5"/>
        <v>28681.735119800825</v>
      </c>
    </row>
    <row r="42" spans="2:8" x14ac:dyDescent="0.25">
      <c r="B42" s="34">
        <f t="shared" si="6"/>
        <v>27</v>
      </c>
      <c r="C42" s="35">
        <f t="shared" si="0"/>
        <v>46697</v>
      </c>
      <c r="D42" s="36">
        <f t="shared" si="1"/>
        <v>28681.735119800825</v>
      </c>
      <c r="E42" s="36">
        <f t="shared" si="2"/>
        <v>2928.0605260409939</v>
      </c>
      <c r="F42" s="36">
        <f t="shared" si="3"/>
        <v>2819.7869759637388</v>
      </c>
      <c r="G42" s="36">
        <f t="shared" si="4"/>
        <v>108.27355007725478</v>
      </c>
      <c r="H42" s="36">
        <f t="shared" si="5"/>
        <v>25861.94814383694</v>
      </c>
    </row>
    <row r="43" spans="2:8" x14ac:dyDescent="0.25">
      <c r="B43" s="34">
        <f t="shared" si="6"/>
        <v>28</v>
      </c>
      <c r="C43" s="35">
        <f t="shared" si="0"/>
        <v>46727</v>
      </c>
      <c r="D43" s="36">
        <f t="shared" si="1"/>
        <v>25861.94814383694</v>
      </c>
      <c r="E43" s="36">
        <f t="shared" si="2"/>
        <v>2928.0605260409939</v>
      </c>
      <c r="F43" s="36">
        <f t="shared" si="3"/>
        <v>2830.4316717980023</v>
      </c>
      <c r="G43" s="36">
        <f t="shared" si="4"/>
        <v>97.628854242991665</v>
      </c>
      <c r="H43" s="36">
        <f t="shared" si="5"/>
        <v>23031.516472038915</v>
      </c>
    </row>
    <row r="44" spans="2:8" x14ac:dyDescent="0.25">
      <c r="B44" s="34">
        <f t="shared" si="6"/>
        <v>29</v>
      </c>
      <c r="C44" s="35">
        <f t="shared" si="0"/>
        <v>46758</v>
      </c>
      <c r="D44" s="36">
        <f t="shared" si="1"/>
        <v>23031.516472038915</v>
      </c>
      <c r="E44" s="36">
        <f t="shared" si="2"/>
        <v>2928.0605260409939</v>
      </c>
      <c r="F44" s="36">
        <f t="shared" si="3"/>
        <v>2841.1165513590399</v>
      </c>
      <c r="G44" s="36">
        <f t="shared" si="4"/>
        <v>86.943974681954202</v>
      </c>
      <c r="H44" s="36">
        <f t="shared" si="5"/>
        <v>20190.399920679731</v>
      </c>
    </row>
    <row r="45" spans="2:8" x14ac:dyDescent="0.25">
      <c r="B45" s="34">
        <f t="shared" si="6"/>
        <v>30</v>
      </c>
      <c r="C45" s="35">
        <f t="shared" si="0"/>
        <v>46789</v>
      </c>
      <c r="D45" s="36">
        <f t="shared" si="1"/>
        <v>20190.399920679731</v>
      </c>
      <c r="E45" s="36">
        <f t="shared" si="2"/>
        <v>2928.0605260409939</v>
      </c>
      <c r="F45" s="36">
        <f t="shared" si="3"/>
        <v>2851.8417663404202</v>
      </c>
      <c r="G45" s="36">
        <f t="shared" si="4"/>
        <v>76.218759700573827</v>
      </c>
      <c r="H45" s="36">
        <f t="shared" si="5"/>
        <v>17338.558154339262</v>
      </c>
    </row>
    <row r="46" spans="2:8" x14ac:dyDescent="0.25">
      <c r="B46" s="34">
        <f t="shared" si="6"/>
        <v>31</v>
      </c>
      <c r="C46" s="35">
        <f t="shared" si="0"/>
        <v>46818</v>
      </c>
      <c r="D46" s="36">
        <f t="shared" si="1"/>
        <v>17338.558154339262</v>
      </c>
      <c r="E46" s="36">
        <f t="shared" si="2"/>
        <v>2928.0605260409939</v>
      </c>
      <c r="F46" s="36">
        <f t="shared" si="3"/>
        <v>2862.6074690083551</v>
      </c>
      <c r="G46" s="36">
        <f t="shared" si="4"/>
        <v>65.453057032638739</v>
      </c>
      <c r="H46" s="36">
        <f t="shared" si="5"/>
        <v>14475.950685330783</v>
      </c>
    </row>
    <row r="47" spans="2:8" x14ac:dyDescent="0.25">
      <c r="B47" s="34">
        <f t="shared" si="6"/>
        <v>32</v>
      </c>
      <c r="C47" s="35">
        <f t="shared" si="0"/>
        <v>46849</v>
      </c>
      <c r="D47" s="36">
        <f t="shared" si="1"/>
        <v>14475.950685330783</v>
      </c>
      <c r="E47" s="36">
        <f t="shared" si="2"/>
        <v>2928.0605260409939</v>
      </c>
      <c r="F47" s="36">
        <f t="shared" si="3"/>
        <v>2873.4138122038617</v>
      </c>
      <c r="G47" s="36">
        <f t="shared" si="4"/>
        <v>54.646713837132197</v>
      </c>
      <c r="H47" s="36">
        <f t="shared" si="5"/>
        <v>11602.536873127072</v>
      </c>
    </row>
    <row r="48" spans="2:8" x14ac:dyDescent="0.25">
      <c r="B48" s="34">
        <f t="shared" si="6"/>
        <v>33</v>
      </c>
      <c r="C48" s="35">
        <f t="shared" si="0"/>
        <v>46879</v>
      </c>
      <c r="D48" s="36">
        <f t="shared" si="1"/>
        <v>11602.536873127072</v>
      </c>
      <c r="E48" s="36">
        <f t="shared" si="2"/>
        <v>2928.0605260409939</v>
      </c>
      <c r="F48" s="36">
        <f t="shared" si="3"/>
        <v>2884.2609493449309</v>
      </c>
      <c r="G48" s="36">
        <f t="shared" si="4"/>
        <v>43.799576696062616</v>
      </c>
      <c r="H48" s="36">
        <f t="shared" si="5"/>
        <v>8718.2759237820865</v>
      </c>
    </row>
    <row r="49" spans="2:8" x14ac:dyDescent="0.25">
      <c r="B49" s="34">
        <f t="shared" si="6"/>
        <v>34</v>
      </c>
      <c r="C49" s="35">
        <f t="shared" si="0"/>
        <v>46910</v>
      </c>
      <c r="D49" s="36">
        <f t="shared" si="1"/>
        <v>8718.2759237820865</v>
      </c>
      <c r="E49" s="36">
        <f t="shared" si="2"/>
        <v>2928.0605260409939</v>
      </c>
      <c r="F49" s="36">
        <f t="shared" si="3"/>
        <v>2895.1490344287081</v>
      </c>
      <c r="G49" s="36">
        <f t="shared" si="4"/>
        <v>32.911491612285502</v>
      </c>
      <c r="H49" s="36">
        <f t="shared" si="5"/>
        <v>5823.1268893532833</v>
      </c>
    </row>
    <row r="50" spans="2:8" x14ac:dyDescent="0.25">
      <c r="B50" s="34">
        <f t="shared" si="6"/>
        <v>35</v>
      </c>
      <c r="C50" s="35">
        <f t="shared" si="0"/>
        <v>46940</v>
      </c>
      <c r="D50" s="36">
        <f t="shared" si="1"/>
        <v>5823.1268893532833</v>
      </c>
      <c r="E50" s="36">
        <f t="shared" si="2"/>
        <v>2928.0605260409939</v>
      </c>
      <c r="F50" s="36">
        <f t="shared" si="3"/>
        <v>2906.0782220336769</v>
      </c>
      <c r="G50" s="36">
        <f t="shared" si="4"/>
        <v>21.982304007317129</v>
      </c>
      <c r="H50" s="36">
        <f t="shared" si="5"/>
        <v>2917.04866731941</v>
      </c>
    </row>
    <row r="51" spans="2:8" x14ac:dyDescent="0.25">
      <c r="B51" s="34">
        <f t="shared" si="6"/>
        <v>36</v>
      </c>
      <c r="C51" s="35">
        <f t="shared" si="0"/>
        <v>46971</v>
      </c>
      <c r="D51" s="36">
        <f t="shared" si="1"/>
        <v>2917.04866731941</v>
      </c>
      <c r="E51" s="36">
        <f t="shared" si="2"/>
        <v>2928.0605260409939</v>
      </c>
      <c r="F51" s="36">
        <f t="shared" si="3"/>
        <v>2917.0486673218538</v>
      </c>
      <c r="G51" s="36">
        <f t="shared" si="4"/>
        <v>11.011858719139999</v>
      </c>
      <c r="H51" s="36">
        <f t="shared" si="5"/>
        <v>-2.4156179279088974E-9</v>
      </c>
    </row>
    <row r="52" spans="2:8" x14ac:dyDescent="0.25">
      <c r="B52" s="34" t="str">
        <f t="shared" si="6"/>
        <v/>
      </c>
      <c r="C52" s="35" t="str">
        <f t="shared" si="0"/>
        <v/>
      </c>
      <c r="D52" s="36" t="str">
        <f t="shared" si="1"/>
        <v/>
      </c>
      <c r="E52" s="36" t="str">
        <f t="shared" si="2"/>
        <v/>
      </c>
      <c r="F52" s="36" t="str">
        <f t="shared" si="3"/>
        <v/>
      </c>
      <c r="G52" s="36" t="str">
        <f t="shared" si="4"/>
        <v/>
      </c>
      <c r="H52" s="36" t="str">
        <f t="shared" si="5"/>
        <v/>
      </c>
    </row>
    <row r="53" spans="2:8" x14ac:dyDescent="0.25">
      <c r="B53" s="34" t="str">
        <f t="shared" si="6"/>
        <v/>
      </c>
      <c r="C53" s="35" t="str">
        <f t="shared" si="0"/>
        <v/>
      </c>
      <c r="D53" s="36" t="str">
        <f t="shared" si="1"/>
        <v/>
      </c>
      <c r="E53" s="36" t="str">
        <f t="shared" si="2"/>
        <v/>
      </c>
      <c r="F53" s="36" t="str">
        <f t="shared" si="3"/>
        <v/>
      </c>
      <c r="G53" s="36" t="str">
        <f t="shared" si="4"/>
        <v/>
      </c>
      <c r="H53" s="36" t="str">
        <f t="shared" si="5"/>
        <v/>
      </c>
    </row>
    <row r="54" spans="2:8" x14ac:dyDescent="0.25">
      <c r="B54" s="34" t="str">
        <f t="shared" si="6"/>
        <v/>
      </c>
      <c r="C54" s="35" t="str">
        <f t="shared" si="0"/>
        <v/>
      </c>
      <c r="D54" s="36" t="str">
        <f t="shared" si="1"/>
        <v/>
      </c>
      <c r="E54" s="36" t="str">
        <f t="shared" si="2"/>
        <v/>
      </c>
      <c r="F54" s="36" t="str">
        <f t="shared" si="3"/>
        <v/>
      </c>
      <c r="G54" s="36" t="str">
        <f t="shared" si="4"/>
        <v/>
      </c>
      <c r="H54" s="36" t="str">
        <f t="shared" si="5"/>
        <v/>
      </c>
    </row>
    <row r="55" spans="2:8" x14ac:dyDescent="0.25">
      <c r="B55" s="34" t="str">
        <f t="shared" si="6"/>
        <v/>
      </c>
      <c r="C55" s="35" t="str">
        <f t="shared" si="0"/>
        <v/>
      </c>
      <c r="D55" s="36" t="str">
        <f t="shared" si="1"/>
        <v/>
      </c>
      <c r="E55" s="36" t="str">
        <f t="shared" si="2"/>
        <v/>
      </c>
      <c r="F55" s="36" t="str">
        <f t="shared" si="3"/>
        <v/>
      </c>
      <c r="G55" s="36" t="str">
        <f t="shared" si="4"/>
        <v/>
      </c>
      <c r="H55" s="36" t="str">
        <f t="shared" si="5"/>
        <v/>
      </c>
    </row>
    <row r="56" spans="2:8" x14ac:dyDescent="0.25">
      <c r="B56" s="34" t="str">
        <f t="shared" si="6"/>
        <v/>
      </c>
      <c r="C56" s="35" t="str">
        <f t="shared" si="0"/>
        <v/>
      </c>
      <c r="D56" s="36" t="str">
        <f t="shared" si="1"/>
        <v/>
      </c>
      <c r="E56" s="36" t="str">
        <f t="shared" si="2"/>
        <v/>
      </c>
      <c r="F56" s="36" t="str">
        <f t="shared" si="3"/>
        <v/>
      </c>
      <c r="G56" s="36" t="str">
        <f t="shared" si="4"/>
        <v/>
      </c>
      <c r="H56" s="36" t="str">
        <f t="shared" si="5"/>
        <v/>
      </c>
    </row>
    <row r="57" spans="2:8" x14ac:dyDescent="0.25">
      <c r="B57" s="34" t="str">
        <f t="shared" si="6"/>
        <v/>
      </c>
      <c r="C57" s="35" t="str">
        <f t="shared" si="0"/>
        <v/>
      </c>
      <c r="D57" s="36" t="str">
        <f t="shared" si="1"/>
        <v/>
      </c>
      <c r="E57" s="36" t="str">
        <f t="shared" si="2"/>
        <v/>
      </c>
      <c r="F57" s="36" t="str">
        <f t="shared" si="3"/>
        <v/>
      </c>
      <c r="G57" s="36" t="str">
        <f t="shared" si="4"/>
        <v/>
      </c>
      <c r="H57" s="36" t="str">
        <f t="shared" si="5"/>
        <v/>
      </c>
    </row>
    <row r="58" spans="2:8" x14ac:dyDescent="0.25">
      <c r="B58" s="34" t="str">
        <f t="shared" si="6"/>
        <v/>
      </c>
      <c r="C58" s="35" t="str">
        <f t="shared" si="0"/>
        <v/>
      </c>
      <c r="D58" s="36" t="str">
        <f t="shared" si="1"/>
        <v/>
      </c>
      <c r="E58" s="36" t="str">
        <f t="shared" si="2"/>
        <v/>
      </c>
      <c r="F58" s="36" t="str">
        <f t="shared" si="3"/>
        <v/>
      </c>
      <c r="G58" s="36" t="str">
        <f t="shared" si="4"/>
        <v/>
      </c>
      <c r="H58" s="36" t="str">
        <f t="shared" si="5"/>
        <v/>
      </c>
    </row>
    <row r="59" spans="2:8" x14ac:dyDescent="0.25">
      <c r="B59" s="34" t="str">
        <f t="shared" si="6"/>
        <v/>
      </c>
      <c r="C59" s="35" t="str">
        <f t="shared" si="0"/>
        <v/>
      </c>
      <c r="D59" s="36" t="str">
        <f t="shared" si="1"/>
        <v/>
      </c>
      <c r="E59" s="36" t="str">
        <f t="shared" si="2"/>
        <v/>
      </c>
      <c r="F59" s="36" t="str">
        <f t="shared" si="3"/>
        <v/>
      </c>
      <c r="G59" s="36" t="str">
        <f t="shared" si="4"/>
        <v/>
      </c>
      <c r="H59" s="36" t="str">
        <f t="shared" si="5"/>
        <v/>
      </c>
    </row>
    <row r="60" spans="2:8" x14ac:dyDescent="0.25">
      <c r="B60" s="34" t="str">
        <f t="shared" si="6"/>
        <v/>
      </c>
      <c r="C60" s="35" t="str">
        <f t="shared" si="0"/>
        <v/>
      </c>
      <c r="D60" s="36" t="str">
        <f t="shared" si="1"/>
        <v/>
      </c>
      <c r="E60" s="36" t="str">
        <f t="shared" si="2"/>
        <v/>
      </c>
      <c r="F60" s="36" t="str">
        <f t="shared" si="3"/>
        <v/>
      </c>
      <c r="G60" s="36" t="str">
        <f t="shared" si="4"/>
        <v/>
      </c>
      <c r="H60" s="36" t="str">
        <f t="shared" si="5"/>
        <v/>
      </c>
    </row>
    <row r="61" spans="2:8" x14ac:dyDescent="0.25">
      <c r="B61" s="34" t="str">
        <f t="shared" si="6"/>
        <v/>
      </c>
      <c r="C61" s="35" t="str">
        <f t="shared" si="0"/>
        <v/>
      </c>
      <c r="D61" s="36" t="str">
        <f t="shared" si="1"/>
        <v/>
      </c>
      <c r="E61" s="36" t="str">
        <f t="shared" si="2"/>
        <v/>
      </c>
      <c r="F61" s="36" t="str">
        <f t="shared" si="3"/>
        <v/>
      </c>
      <c r="G61" s="36" t="str">
        <f t="shared" si="4"/>
        <v/>
      </c>
      <c r="H61" s="36" t="str">
        <f t="shared" si="5"/>
        <v/>
      </c>
    </row>
    <row r="62" spans="2:8" x14ac:dyDescent="0.25">
      <c r="B62" s="34" t="str">
        <f t="shared" si="6"/>
        <v/>
      </c>
      <c r="C62" s="35" t="str">
        <f t="shared" si="0"/>
        <v/>
      </c>
      <c r="D62" s="36" t="str">
        <f t="shared" si="1"/>
        <v/>
      </c>
      <c r="E62" s="36" t="str">
        <f t="shared" si="2"/>
        <v/>
      </c>
      <c r="F62" s="36" t="str">
        <f t="shared" si="3"/>
        <v/>
      </c>
      <c r="G62" s="36" t="str">
        <f t="shared" si="4"/>
        <v/>
      </c>
      <c r="H62" s="36" t="str">
        <f t="shared" si="5"/>
        <v/>
      </c>
    </row>
    <row r="63" spans="2:8" x14ac:dyDescent="0.25">
      <c r="B63" s="34" t="str">
        <f t="shared" si="6"/>
        <v/>
      </c>
      <c r="C63" s="35" t="str">
        <f t="shared" si="0"/>
        <v/>
      </c>
      <c r="D63" s="36" t="str">
        <f t="shared" si="1"/>
        <v/>
      </c>
      <c r="E63" s="36" t="str">
        <f t="shared" si="2"/>
        <v/>
      </c>
      <c r="F63" s="36" t="str">
        <f t="shared" si="3"/>
        <v/>
      </c>
      <c r="G63" s="36" t="str">
        <f t="shared" si="4"/>
        <v/>
      </c>
      <c r="H63" s="36" t="str">
        <f t="shared" si="5"/>
        <v/>
      </c>
    </row>
    <row r="64" spans="2:8" x14ac:dyDescent="0.25">
      <c r="B64" s="34" t="str">
        <f t="shared" si="6"/>
        <v/>
      </c>
      <c r="C64" s="35" t="str">
        <f t="shared" si="0"/>
        <v/>
      </c>
      <c r="D64" s="36" t="str">
        <f t="shared" si="1"/>
        <v/>
      </c>
      <c r="E64" s="36" t="str">
        <f t="shared" si="2"/>
        <v/>
      </c>
      <c r="F64" s="36" t="str">
        <f t="shared" si="3"/>
        <v/>
      </c>
      <c r="G64" s="36" t="str">
        <f t="shared" si="4"/>
        <v/>
      </c>
      <c r="H64" s="36" t="str">
        <f t="shared" si="5"/>
        <v/>
      </c>
    </row>
    <row r="65" spans="2:8" x14ac:dyDescent="0.25">
      <c r="B65" s="34" t="str">
        <f t="shared" si="6"/>
        <v/>
      </c>
      <c r="C65" s="35" t="str">
        <f t="shared" si="0"/>
        <v/>
      </c>
      <c r="D65" s="36" t="str">
        <f t="shared" si="1"/>
        <v/>
      </c>
      <c r="E65" s="36" t="str">
        <f t="shared" si="2"/>
        <v/>
      </c>
      <c r="F65" s="36" t="str">
        <f t="shared" si="3"/>
        <v/>
      </c>
      <c r="G65" s="36" t="str">
        <f t="shared" si="4"/>
        <v/>
      </c>
      <c r="H65" s="36" t="str">
        <f t="shared" si="5"/>
        <v/>
      </c>
    </row>
    <row r="66" spans="2:8" x14ac:dyDescent="0.25">
      <c r="B66" s="34" t="str">
        <f t="shared" si="6"/>
        <v/>
      </c>
      <c r="C66" s="35" t="str">
        <f t="shared" si="0"/>
        <v/>
      </c>
      <c r="D66" s="36" t="str">
        <f t="shared" si="1"/>
        <v/>
      </c>
      <c r="E66" s="36" t="str">
        <f t="shared" si="2"/>
        <v/>
      </c>
      <c r="F66" s="36" t="str">
        <f t="shared" si="3"/>
        <v/>
      </c>
      <c r="G66" s="36" t="str">
        <f t="shared" si="4"/>
        <v/>
      </c>
      <c r="H66" s="36" t="str">
        <f t="shared" si="5"/>
        <v/>
      </c>
    </row>
    <row r="67" spans="2:8" x14ac:dyDescent="0.25">
      <c r="B67" s="34" t="str">
        <f t="shared" si="6"/>
        <v/>
      </c>
      <c r="C67" s="35" t="str">
        <f t="shared" si="0"/>
        <v/>
      </c>
      <c r="D67" s="36" t="str">
        <f t="shared" si="1"/>
        <v/>
      </c>
      <c r="E67" s="36" t="str">
        <f t="shared" si="2"/>
        <v/>
      </c>
      <c r="F67" s="36" t="str">
        <f t="shared" si="3"/>
        <v/>
      </c>
      <c r="G67" s="36" t="str">
        <f t="shared" si="4"/>
        <v/>
      </c>
      <c r="H67" s="36" t="str">
        <f t="shared" si="5"/>
        <v/>
      </c>
    </row>
    <row r="68" spans="2:8" x14ac:dyDescent="0.25">
      <c r="B68" s="34" t="str">
        <f t="shared" si="6"/>
        <v/>
      </c>
      <c r="C68" s="35" t="str">
        <f t="shared" si="0"/>
        <v/>
      </c>
      <c r="D68" s="36" t="str">
        <f t="shared" si="1"/>
        <v/>
      </c>
      <c r="E68" s="36" t="str">
        <f t="shared" si="2"/>
        <v/>
      </c>
      <c r="F68" s="36" t="str">
        <f t="shared" si="3"/>
        <v/>
      </c>
      <c r="G68" s="36" t="str">
        <f t="shared" si="4"/>
        <v/>
      </c>
      <c r="H68" s="36" t="str">
        <f t="shared" si="5"/>
        <v/>
      </c>
    </row>
    <row r="69" spans="2:8" x14ac:dyDescent="0.25">
      <c r="B69" s="34" t="str">
        <f t="shared" si="6"/>
        <v/>
      </c>
      <c r="C69" s="35" t="str">
        <f t="shared" si="0"/>
        <v/>
      </c>
      <c r="D69" s="36" t="str">
        <f t="shared" si="1"/>
        <v/>
      </c>
      <c r="E69" s="36" t="str">
        <f t="shared" si="2"/>
        <v/>
      </c>
      <c r="F69" s="36" t="str">
        <f t="shared" si="3"/>
        <v/>
      </c>
      <c r="G69" s="36" t="str">
        <f t="shared" si="4"/>
        <v/>
      </c>
      <c r="H69" s="36" t="str">
        <f t="shared" si="5"/>
        <v/>
      </c>
    </row>
    <row r="70" spans="2:8" x14ac:dyDescent="0.25">
      <c r="B70" s="34" t="str">
        <f t="shared" si="6"/>
        <v/>
      </c>
      <c r="C70" s="35" t="str">
        <f t="shared" si="0"/>
        <v/>
      </c>
      <c r="D70" s="36" t="str">
        <f t="shared" si="1"/>
        <v/>
      </c>
      <c r="E70" s="36" t="str">
        <f t="shared" si="2"/>
        <v/>
      </c>
      <c r="F70" s="36" t="str">
        <f t="shared" si="3"/>
        <v/>
      </c>
      <c r="G70" s="36" t="str">
        <f t="shared" si="4"/>
        <v/>
      </c>
      <c r="H70" s="36" t="str">
        <f t="shared" si="5"/>
        <v/>
      </c>
    </row>
    <row r="71" spans="2:8" x14ac:dyDescent="0.25">
      <c r="B71" s="34" t="str">
        <f t="shared" si="6"/>
        <v/>
      </c>
      <c r="C71" s="35" t="str">
        <f t="shared" si="0"/>
        <v/>
      </c>
      <c r="D71" s="36" t="str">
        <f t="shared" si="1"/>
        <v/>
      </c>
      <c r="E71" s="36" t="str">
        <f t="shared" si="2"/>
        <v/>
      </c>
      <c r="F71" s="36" t="str">
        <f t="shared" si="3"/>
        <v/>
      </c>
      <c r="G71" s="36" t="str">
        <f t="shared" si="4"/>
        <v/>
      </c>
      <c r="H71" s="36" t="str">
        <f t="shared" si="5"/>
        <v/>
      </c>
    </row>
    <row r="72" spans="2:8" x14ac:dyDescent="0.25">
      <c r="B72" s="34" t="str">
        <f t="shared" si="6"/>
        <v/>
      </c>
      <c r="C72" s="35" t="str">
        <f t="shared" si="0"/>
        <v/>
      </c>
      <c r="D72" s="36" t="str">
        <f t="shared" si="1"/>
        <v/>
      </c>
      <c r="E72" s="36" t="str">
        <f t="shared" si="2"/>
        <v/>
      </c>
      <c r="F72" s="36" t="str">
        <f t="shared" si="3"/>
        <v/>
      </c>
      <c r="G72" s="36" t="str">
        <f t="shared" si="4"/>
        <v/>
      </c>
      <c r="H72" s="36" t="str">
        <f t="shared" si="5"/>
        <v/>
      </c>
    </row>
    <row r="73" spans="2:8" x14ac:dyDescent="0.25">
      <c r="B73" s="34" t="str">
        <f t="shared" si="6"/>
        <v/>
      </c>
      <c r="C73" s="35" t="str">
        <f t="shared" si="0"/>
        <v/>
      </c>
      <c r="D73" s="36" t="str">
        <f t="shared" si="1"/>
        <v/>
      </c>
      <c r="E73" s="36" t="str">
        <f t="shared" si="2"/>
        <v/>
      </c>
      <c r="F73" s="36" t="str">
        <f t="shared" si="3"/>
        <v/>
      </c>
      <c r="G73" s="36" t="str">
        <f t="shared" si="4"/>
        <v/>
      </c>
      <c r="H73" s="36" t="str">
        <f t="shared" si="5"/>
        <v/>
      </c>
    </row>
    <row r="74" spans="2:8" x14ac:dyDescent="0.25">
      <c r="B74" s="34" t="str">
        <f t="shared" si="6"/>
        <v/>
      </c>
      <c r="C74" s="35" t="str">
        <f t="shared" si="0"/>
        <v/>
      </c>
      <c r="D74" s="36" t="str">
        <f t="shared" si="1"/>
        <v/>
      </c>
      <c r="E74" s="36" t="str">
        <f t="shared" si="2"/>
        <v/>
      </c>
      <c r="F74" s="36" t="str">
        <f t="shared" si="3"/>
        <v/>
      </c>
      <c r="G74" s="36" t="str">
        <f t="shared" si="4"/>
        <v/>
      </c>
      <c r="H74" s="36" t="str">
        <f t="shared" si="5"/>
        <v/>
      </c>
    </row>
    <row r="75" spans="2:8" x14ac:dyDescent="0.25">
      <c r="B75" s="34" t="str">
        <f t="shared" si="6"/>
        <v/>
      </c>
      <c r="C75" s="35" t="str">
        <f t="shared" si="0"/>
        <v/>
      </c>
      <c r="D75" s="36" t="str">
        <f t="shared" si="1"/>
        <v/>
      </c>
      <c r="E75" s="36" t="str">
        <f t="shared" si="2"/>
        <v/>
      </c>
      <c r="F75" s="36" t="str">
        <f t="shared" si="3"/>
        <v/>
      </c>
      <c r="G75" s="36" t="str">
        <f t="shared" si="4"/>
        <v/>
      </c>
      <c r="H75" s="36" t="str">
        <f t="shared" si="5"/>
        <v/>
      </c>
    </row>
    <row r="76" spans="2:8" x14ac:dyDescent="0.25">
      <c r="B76" s="34" t="str">
        <f t="shared" si="6"/>
        <v/>
      </c>
      <c r="C76" s="35" t="str">
        <f t="shared" si="0"/>
        <v/>
      </c>
      <c r="D76" s="36" t="str">
        <f t="shared" si="1"/>
        <v/>
      </c>
      <c r="E76" s="36" t="str">
        <f t="shared" si="2"/>
        <v/>
      </c>
      <c r="F76" s="36" t="str">
        <f t="shared" si="3"/>
        <v/>
      </c>
      <c r="G76" s="36" t="str">
        <f t="shared" si="4"/>
        <v/>
      </c>
      <c r="H76" s="36" t="str">
        <f t="shared" si="5"/>
        <v/>
      </c>
    </row>
    <row r="77" spans="2:8" x14ac:dyDescent="0.25">
      <c r="B77" s="34" t="str">
        <f t="shared" si="6"/>
        <v/>
      </c>
      <c r="C77" s="35" t="str">
        <f t="shared" si="0"/>
        <v/>
      </c>
      <c r="D77" s="36" t="str">
        <f t="shared" si="1"/>
        <v/>
      </c>
      <c r="E77" s="36" t="str">
        <f t="shared" si="2"/>
        <v/>
      </c>
      <c r="F77" s="36" t="str">
        <f t="shared" si="3"/>
        <v/>
      </c>
      <c r="G77" s="36" t="str">
        <f t="shared" si="4"/>
        <v/>
      </c>
      <c r="H77" s="36" t="str">
        <f t="shared" si="5"/>
        <v/>
      </c>
    </row>
    <row r="78" spans="2:8" x14ac:dyDescent="0.25">
      <c r="B78" s="37" t="str">
        <f t="shared" si="6"/>
        <v/>
      </c>
      <c r="C78" s="35" t="str">
        <f t="shared" si="0"/>
        <v/>
      </c>
      <c r="D78" s="36" t="str">
        <f t="shared" si="1"/>
        <v/>
      </c>
      <c r="E78" s="36" t="str">
        <f t="shared" si="2"/>
        <v/>
      </c>
      <c r="F78" s="36" t="str">
        <f t="shared" si="3"/>
        <v/>
      </c>
      <c r="G78" s="36" t="str">
        <f t="shared" si="4"/>
        <v/>
      </c>
      <c r="H78" s="38" t="str">
        <f t="shared" si="5"/>
        <v/>
      </c>
    </row>
    <row r="79" spans="2:8" x14ac:dyDescent="0.25">
      <c r="B79" s="37" t="str">
        <f t="shared" si="6"/>
        <v/>
      </c>
      <c r="C79" s="35" t="str">
        <f t="shared" si="0"/>
        <v/>
      </c>
      <c r="D79" s="36" t="str">
        <f t="shared" si="1"/>
        <v/>
      </c>
      <c r="E79" s="36" t="str">
        <f t="shared" si="2"/>
        <v/>
      </c>
      <c r="F79" s="36" t="str">
        <f t="shared" si="3"/>
        <v/>
      </c>
      <c r="G79" s="36" t="str">
        <f t="shared" si="4"/>
        <v/>
      </c>
      <c r="H79" s="38" t="str">
        <f t="shared" si="5"/>
        <v/>
      </c>
    </row>
    <row r="80" spans="2:8" x14ac:dyDescent="0.25">
      <c r="B80" s="37" t="str">
        <f t="shared" si="6"/>
        <v/>
      </c>
      <c r="C80" s="35" t="str">
        <f t="shared" si="0"/>
        <v/>
      </c>
      <c r="D80" s="36" t="str">
        <f t="shared" si="1"/>
        <v/>
      </c>
      <c r="E80" s="36" t="str">
        <f t="shared" si="2"/>
        <v/>
      </c>
      <c r="F80" s="36" t="str">
        <f t="shared" si="3"/>
        <v/>
      </c>
      <c r="G80" s="36" t="str">
        <f t="shared" si="4"/>
        <v/>
      </c>
      <c r="H80" s="38" t="str">
        <f t="shared" si="5"/>
        <v/>
      </c>
    </row>
    <row r="81" spans="2:8" x14ac:dyDescent="0.25">
      <c r="B81" s="37" t="str">
        <f t="shared" si="6"/>
        <v/>
      </c>
      <c r="C81" s="35" t="str">
        <f t="shared" si="0"/>
        <v/>
      </c>
      <c r="D81" s="36" t="str">
        <f t="shared" si="1"/>
        <v/>
      </c>
      <c r="E81" s="36" t="str">
        <f t="shared" si="2"/>
        <v/>
      </c>
      <c r="F81" s="36" t="str">
        <f t="shared" si="3"/>
        <v/>
      </c>
      <c r="G81" s="36" t="str">
        <f t="shared" si="4"/>
        <v/>
      </c>
      <c r="H81" s="38" t="str">
        <f t="shared" si="5"/>
        <v/>
      </c>
    </row>
    <row r="82" spans="2:8" x14ac:dyDescent="0.25">
      <c r="B82" s="37" t="str">
        <f t="shared" si="6"/>
        <v/>
      </c>
      <c r="C82" s="35" t="str">
        <f t="shared" ref="C82:C145" si="7">IF(Loan_Not_Paid*Values_Entered,Payment_Date,"")</f>
        <v/>
      </c>
      <c r="D82" s="36" t="str">
        <f t="shared" ref="D82:D145" si="8">IF(Loan_Not_Paid*Values_Entered,Beginning_Balance,"")</f>
        <v/>
      </c>
      <c r="E82" s="36" t="str">
        <f t="shared" ref="E82:E145" si="9">IF(Loan_Not_Paid*Values_Entered,Monthly_Payment,"")</f>
        <v/>
      </c>
      <c r="F82" s="36" t="str">
        <f t="shared" ref="F82:F145" si="10">IF(Loan_Not_Paid*Values_Entered,Principal,"")</f>
        <v/>
      </c>
      <c r="G82" s="36" t="str">
        <f t="shared" ref="G82:G145" si="11">IF(Loan_Not_Paid*Values_Entered,Interest,"")</f>
        <v/>
      </c>
      <c r="H82" s="38" t="str">
        <f t="shared" ref="H82:H145" si="12">IF(Loan_Not_Paid*Values_Entered,Ending_Balance,"")</f>
        <v/>
      </c>
    </row>
    <row r="83" spans="2:8" x14ac:dyDescent="0.25">
      <c r="B83" s="37" t="str">
        <f t="shared" ref="B83:B146" si="13">IF(Loan_Not_Paid*Values_Entered,Payment_Number,"")</f>
        <v/>
      </c>
      <c r="C83" s="35" t="str">
        <f t="shared" si="7"/>
        <v/>
      </c>
      <c r="D83" s="36" t="str">
        <f t="shared" si="8"/>
        <v/>
      </c>
      <c r="E83" s="36" t="str">
        <f t="shared" si="9"/>
        <v/>
      </c>
      <c r="F83" s="36" t="str">
        <f t="shared" si="10"/>
        <v/>
      </c>
      <c r="G83" s="36" t="str">
        <f t="shared" si="11"/>
        <v/>
      </c>
      <c r="H83" s="38" t="str">
        <f t="shared" si="12"/>
        <v/>
      </c>
    </row>
    <row r="84" spans="2:8" x14ac:dyDescent="0.25">
      <c r="B84" s="37" t="str">
        <f t="shared" si="13"/>
        <v/>
      </c>
      <c r="C84" s="35" t="str">
        <f t="shared" si="7"/>
        <v/>
      </c>
      <c r="D84" s="36" t="str">
        <f t="shared" si="8"/>
        <v/>
      </c>
      <c r="E84" s="36" t="str">
        <f t="shared" si="9"/>
        <v/>
      </c>
      <c r="F84" s="36" t="str">
        <f t="shared" si="10"/>
        <v/>
      </c>
      <c r="G84" s="36" t="str">
        <f t="shared" si="11"/>
        <v/>
      </c>
      <c r="H84" s="38" t="str">
        <f t="shared" si="12"/>
        <v/>
      </c>
    </row>
    <row r="85" spans="2:8" x14ac:dyDescent="0.25">
      <c r="B85" s="37" t="str">
        <f t="shared" si="13"/>
        <v/>
      </c>
      <c r="C85" s="35" t="str">
        <f t="shared" si="7"/>
        <v/>
      </c>
      <c r="D85" s="36" t="str">
        <f t="shared" si="8"/>
        <v/>
      </c>
      <c r="E85" s="36" t="str">
        <f t="shared" si="9"/>
        <v/>
      </c>
      <c r="F85" s="36" t="str">
        <f t="shared" si="10"/>
        <v/>
      </c>
      <c r="G85" s="36" t="str">
        <f t="shared" si="11"/>
        <v/>
      </c>
      <c r="H85" s="38" t="str">
        <f t="shared" si="12"/>
        <v/>
      </c>
    </row>
    <row r="86" spans="2:8" x14ac:dyDescent="0.25">
      <c r="B86" s="37" t="str">
        <f t="shared" si="13"/>
        <v/>
      </c>
      <c r="C86" s="35" t="str">
        <f t="shared" si="7"/>
        <v/>
      </c>
      <c r="D86" s="36" t="str">
        <f t="shared" si="8"/>
        <v/>
      </c>
      <c r="E86" s="36" t="str">
        <f t="shared" si="9"/>
        <v/>
      </c>
      <c r="F86" s="36" t="str">
        <f t="shared" si="10"/>
        <v/>
      </c>
      <c r="G86" s="36" t="str">
        <f t="shared" si="11"/>
        <v/>
      </c>
      <c r="H86" s="38" t="str">
        <f t="shared" si="12"/>
        <v/>
      </c>
    </row>
    <row r="87" spans="2:8" x14ac:dyDescent="0.25">
      <c r="B87" s="37" t="str">
        <f t="shared" si="13"/>
        <v/>
      </c>
      <c r="C87" s="35" t="str">
        <f t="shared" si="7"/>
        <v/>
      </c>
      <c r="D87" s="36" t="str">
        <f t="shared" si="8"/>
        <v/>
      </c>
      <c r="E87" s="36" t="str">
        <f t="shared" si="9"/>
        <v/>
      </c>
      <c r="F87" s="36" t="str">
        <f t="shared" si="10"/>
        <v/>
      </c>
      <c r="G87" s="36" t="str">
        <f t="shared" si="11"/>
        <v/>
      </c>
      <c r="H87" s="38" t="str">
        <f t="shared" si="12"/>
        <v/>
      </c>
    </row>
    <row r="88" spans="2:8" x14ac:dyDescent="0.25">
      <c r="B88" s="37" t="str">
        <f t="shared" si="13"/>
        <v/>
      </c>
      <c r="C88" s="35" t="str">
        <f t="shared" si="7"/>
        <v/>
      </c>
      <c r="D88" s="36" t="str">
        <f t="shared" si="8"/>
        <v/>
      </c>
      <c r="E88" s="36" t="str">
        <f t="shared" si="9"/>
        <v/>
      </c>
      <c r="F88" s="36" t="str">
        <f t="shared" si="10"/>
        <v/>
      </c>
      <c r="G88" s="36" t="str">
        <f t="shared" si="11"/>
        <v/>
      </c>
      <c r="H88" s="38" t="str">
        <f t="shared" si="12"/>
        <v/>
      </c>
    </row>
    <row r="89" spans="2:8" x14ac:dyDescent="0.25">
      <c r="B89" s="37" t="str">
        <f t="shared" si="13"/>
        <v/>
      </c>
      <c r="C89" s="35" t="str">
        <f t="shared" si="7"/>
        <v/>
      </c>
      <c r="D89" s="36" t="str">
        <f t="shared" si="8"/>
        <v/>
      </c>
      <c r="E89" s="36" t="str">
        <f t="shared" si="9"/>
        <v/>
      </c>
      <c r="F89" s="36" t="str">
        <f t="shared" si="10"/>
        <v/>
      </c>
      <c r="G89" s="36" t="str">
        <f t="shared" si="11"/>
        <v/>
      </c>
      <c r="H89" s="38" t="str">
        <f t="shared" si="12"/>
        <v/>
      </c>
    </row>
    <row r="90" spans="2:8" x14ac:dyDescent="0.25">
      <c r="B90" s="37" t="str">
        <f t="shared" si="13"/>
        <v/>
      </c>
      <c r="C90" s="35" t="str">
        <f t="shared" si="7"/>
        <v/>
      </c>
      <c r="D90" s="36" t="str">
        <f t="shared" si="8"/>
        <v/>
      </c>
      <c r="E90" s="36" t="str">
        <f t="shared" si="9"/>
        <v/>
      </c>
      <c r="F90" s="36" t="str">
        <f t="shared" si="10"/>
        <v/>
      </c>
      <c r="G90" s="36" t="str">
        <f t="shared" si="11"/>
        <v/>
      </c>
      <c r="H90" s="38" t="str">
        <f t="shared" si="12"/>
        <v/>
      </c>
    </row>
    <row r="91" spans="2:8" x14ac:dyDescent="0.25">
      <c r="B91" s="37" t="str">
        <f t="shared" si="13"/>
        <v/>
      </c>
      <c r="C91" s="35" t="str">
        <f t="shared" si="7"/>
        <v/>
      </c>
      <c r="D91" s="36" t="str">
        <f t="shared" si="8"/>
        <v/>
      </c>
      <c r="E91" s="36" t="str">
        <f t="shared" si="9"/>
        <v/>
      </c>
      <c r="F91" s="36" t="str">
        <f t="shared" si="10"/>
        <v/>
      </c>
      <c r="G91" s="36" t="str">
        <f t="shared" si="11"/>
        <v/>
      </c>
      <c r="H91" s="38" t="str">
        <f t="shared" si="12"/>
        <v/>
      </c>
    </row>
    <row r="92" spans="2:8" x14ac:dyDescent="0.25">
      <c r="B92" s="37" t="str">
        <f t="shared" si="13"/>
        <v/>
      </c>
      <c r="C92" s="35" t="str">
        <f t="shared" si="7"/>
        <v/>
      </c>
      <c r="D92" s="36" t="str">
        <f t="shared" si="8"/>
        <v/>
      </c>
      <c r="E92" s="36" t="str">
        <f t="shared" si="9"/>
        <v/>
      </c>
      <c r="F92" s="36" t="str">
        <f t="shared" si="10"/>
        <v/>
      </c>
      <c r="G92" s="36" t="str">
        <f t="shared" si="11"/>
        <v/>
      </c>
      <c r="H92" s="38" t="str">
        <f t="shared" si="12"/>
        <v/>
      </c>
    </row>
    <row r="93" spans="2:8" x14ac:dyDescent="0.25">
      <c r="B93" s="37" t="str">
        <f t="shared" si="13"/>
        <v/>
      </c>
      <c r="C93" s="35" t="str">
        <f t="shared" si="7"/>
        <v/>
      </c>
      <c r="D93" s="36" t="str">
        <f t="shared" si="8"/>
        <v/>
      </c>
      <c r="E93" s="36" t="str">
        <f t="shared" si="9"/>
        <v/>
      </c>
      <c r="F93" s="36" t="str">
        <f t="shared" si="10"/>
        <v/>
      </c>
      <c r="G93" s="36" t="str">
        <f t="shared" si="11"/>
        <v/>
      </c>
      <c r="H93" s="38" t="str">
        <f t="shared" si="12"/>
        <v/>
      </c>
    </row>
    <row r="94" spans="2:8" x14ac:dyDescent="0.25">
      <c r="B94" s="37" t="str">
        <f t="shared" si="13"/>
        <v/>
      </c>
      <c r="C94" s="35" t="str">
        <f t="shared" si="7"/>
        <v/>
      </c>
      <c r="D94" s="36" t="str">
        <f t="shared" si="8"/>
        <v/>
      </c>
      <c r="E94" s="36" t="str">
        <f t="shared" si="9"/>
        <v/>
      </c>
      <c r="F94" s="36" t="str">
        <f t="shared" si="10"/>
        <v/>
      </c>
      <c r="G94" s="36" t="str">
        <f t="shared" si="11"/>
        <v/>
      </c>
      <c r="H94" s="38" t="str">
        <f t="shared" si="12"/>
        <v/>
      </c>
    </row>
    <row r="95" spans="2:8" x14ac:dyDescent="0.25">
      <c r="B95" s="37" t="str">
        <f t="shared" si="13"/>
        <v/>
      </c>
      <c r="C95" s="35" t="str">
        <f t="shared" si="7"/>
        <v/>
      </c>
      <c r="D95" s="36" t="str">
        <f t="shared" si="8"/>
        <v/>
      </c>
      <c r="E95" s="36" t="str">
        <f t="shared" si="9"/>
        <v/>
      </c>
      <c r="F95" s="36" t="str">
        <f t="shared" si="10"/>
        <v/>
      </c>
      <c r="G95" s="36" t="str">
        <f t="shared" si="11"/>
        <v/>
      </c>
      <c r="H95" s="38" t="str">
        <f t="shared" si="12"/>
        <v/>
      </c>
    </row>
    <row r="96" spans="2:8" x14ac:dyDescent="0.25">
      <c r="B96" s="37" t="str">
        <f t="shared" si="13"/>
        <v/>
      </c>
      <c r="C96" s="35" t="str">
        <f t="shared" si="7"/>
        <v/>
      </c>
      <c r="D96" s="36" t="str">
        <f t="shared" si="8"/>
        <v/>
      </c>
      <c r="E96" s="36" t="str">
        <f t="shared" si="9"/>
        <v/>
      </c>
      <c r="F96" s="36" t="str">
        <f t="shared" si="10"/>
        <v/>
      </c>
      <c r="G96" s="36" t="str">
        <f t="shared" si="11"/>
        <v/>
      </c>
      <c r="H96" s="38" t="str">
        <f t="shared" si="12"/>
        <v/>
      </c>
    </row>
    <row r="97" spans="2:8" x14ac:dyDescent="0.25">
      <c r="B97" s="37" t="str">
        <f t="shared" si="13"/>
        <v/>
      </c>
      <c r="C97" s="35" t="str">
        <f t="shared" si="7"/>
        <v/>
      </c>
      <c r="D97" s="36" t="str">
        <f t="shared" si="8"/>
        <v/>
      </c>
      <c r="E97" s="36" t="str">
        <f t="shared" si="9"/>
        <v/>
      </c>
      <c r="F97" s="36" t="str">
        <f t="shared" si="10"/>
        <v/>
      </c>
      <c r="G97" s="36" t="str">
        <f t="shared" si="11"/>
        <v/>
      </c>
      <c r="H97" s="38" t="str">
        <f t="shared" si="12"/>
        <v/>
      </c>
    </row>
    <row r="98" spans="2:8" x14ac:dyDescent="0.25">
      <c r="B98" s="37" t="str">
        <f t="shared" si="13"/>
        <v/>
      </c>
      <c r="C98" s="35" t="str">
        <f t="shared" si="7"/>
        <v/>
      </c>
      <c r="D98" s="36" t="str">
        <f t="shared" si="8"/>
        <v/>
      </c>
      <c r="E98" s="36" t="str">
        <f t="shared" si="9"/>
        <v/>
      </c>
      <c r="F98" s="36" t="str">
        <f t="shared" si="10"/>
        <v/>
      </c>
      <c r="G98" s="36" t="str">
        <f t="shared" si="11"/>
        <v/>
      </c>
      <c r="H98" s="38" t="str">
        <f t="shared" si="12"/>
        <v/>
      </c>
    </row>
    <row r="99" spans="2:8" x14ac:dyDescent="0.25">
      <c r="B99" s="37" t="str">
        <f t="shared" si="13"/>
        <v/>
      </c>
      <c r="C99" s="35" t="str">
        <f t="shared" si="7"/>
        <v/>
      </c>
      <c r="D99" s="36" t="str">
        <f t="shared" si="8"/>
        <v/>
      </c>
      <c r="E99" s="36" t="str">
        <f t="shared" si="9"/>
        <v/>
      </c>
      <c r="F99" s="36" t="str">
        <f t="shared" si="10"/>
        <v/>
      </c>
      <c r="G99" s="36" t="str">
        <f t="shared" si="11"/>
        <v/>
      </c>
      <c r="H99" s="38" t="str">
        <f t="shared" si="12"/>
        <v/>
      </c>
    </row>
    <row r="100" spans="2:8" x14ac:dyDescent="0.25">
      <c r="B100" s="37" t="str">
        <f t="shared" si="13"/>
        <v/>
      </c>
      <c r="C100" s="35" t="str">
        <f t="shared" si="7"/>
        <v/>
      </c>
      <c r="D100" s="36" t="str">
        <f t="shared" si="8"/>
        <v/>
      </c>
      <c r="E100" s="36" t="str">
        <f t="shared" si="9"/>
        <v/>
      </c>
      <c r="F100" s="36" t="str">
        <f t="shared" si="10"/>
        <v/>
      </c>
      <c r="G100" s="36" t="str">
        <f t="shared" si="11"/>
        <v/>
      </c>
      <c r="H100" s="38" t="str">
        <f t="shared" si="12"/>
        <v/>
      </c>
    </row>
    <row r="101" spans="2:8" x14ac:dyDescent="0.25">
      <c r="B101" s="37" t="str">
        <f t="shared" si="13"/>
        <v/>
      </c>
      <c r="C101" s="35" t="str">
        <f t="shared" si="7"/>
        <v/>
      </c>
      <c r="D101" s="36" t="str">
        <f t="shared" si="8"/>
        <v/>
      </c>
      <c r="E101" s="36" t="str">
        <f t="shared" si="9"/>
        <v/>
      </c>
      <c r="F101" s="36" t="str">
        <f t="shared" si="10"/>
        <v/>
      </c>
      <c r="G101" s="36" t="str">
        <f t="shared" si="11"/>
        <v/>
      </c>
      <c r="H101" s="38" t="str">
        <f t="shared" si="12"/>
        <v/>
      </c>
    </row>
    <row r="102" spans="2:8" x14ac:dyDescent="0.25">
      <c r="B102" s="37" t="str">
        <f t="shared" si="13"/>
        <v/>
      </c>
      <c r="C102" s="35" t="str">
        <f t="shared" si="7"/>
        <v/>
      </c>
      <c r="D102" s="36" t="str">
        <f t="shared" si="8"/>
        <v/>
      </c>
      <c r="E102" s="36" t="str">
        <f t="shared" si="9"/>
        <v/>
      </c>
      <c r="F102" s="36" t="str">
        <f t="shared" si="10"/>
        <v/>
      </c>
      <c r="G102" s="36" t="str">
        <f t="shared" si="11"/>
        <v/>
      </c>
      <c r="H102" s="38" t="str">
        <f t="shared" si="12"/>
        <v/>
      </c>
    </row>
    <row r="103" spans="2:8" x14ac:dyDescent="0.25">
      <c r="B103" s="37" t="str">
        <f t="shared" si="13"/>
        <v/>
      </c>
      <c r="C103" s="35" t="str">
        <f t="shared" si="7"/>
        <v/>
      </c>
      <c r="D103" s="36" t="str">
        <f t="shared" si="8"/>
        <v/>
      </c>
      <c r="E103" s="36" t="str">
        <f t="shared" si="9"/>
        <v/>
      </c>
      <c r="F103" s="36" t="str">
        <f t="shared" si="10"/>
        <v/>
      </c>
      <c r="G103" s="36" t="str">
        <f t="shared" si="11"/>
        <v/>
      </c>
      <c r="H103" s="38" t="str">
        <f t="shared" si="12"/>
        <v/>
      </c>
    </row>
    <row r="104" spans="2:8" x14ac:dyDescent="0.25">
      <c r="B104" s="37" t="str">
        <f t="shared" si="13"/>
        <v/>
      </c>
      <c r="C104" s="35" t="str">
        <f t="shared" si="7"/>
        <v/>
      </c>
      <c r="D104" s="36" t="str">
        <f t="shared" si="8"/>
        <v/>
      </c>
      <c r="E104" s="36" t="str">
        <f t="shared" si="9"/>
        <v/>
      </c>
      <c r="F104" s="36" t="str">
        <f t="shared" si="10"/>
        <v/>
      </c>
      <c r="G104" s="36" t="str">
        <f t="shared" si="11"/>
        <v/>
      </c>
      <c r="H104" s="38" t="str">
        <f t="shared" si="12"/>
        <v/>
      </c>
    </row>
    <row r="105" spans="2:8" x14ac:dyDescent="0.25">
      <c r="B105" s="37" t="str">
        <f t="shared" si="13"/>
        <v/>
      </c>
      <c r="C105" s="35" t="str">
        <f t="shared" si="7"/>
        <v/>
      </c>
      <c r="D105" s="36" t="str">
        <f t="shared" si="8"/>
        <v/>
      </c>
      <c r="E105" s="36" t="str">
        <f t="shared" si="9"/>
        <v/>
      </c>
      <c r="F105" s="36" t="str">
        <f t="shared" si="10"/>
        <v/>
      </c>
      <c r="G105" s="36" t="str">
        <f t="shared" si="11"/>
        <v/>
      </c>
      <c r="H105" s="38" t="str">
        <f t="shared" si="12"/>
        <v/>
      </c>
    </row>
    <row r="106" spans="2:8" x14ac:dyDescent="0.25">
      <c r="B106" s="37" t="str">
        <f t="shared" si="13"/>
        <v/>
      </c>
      <c r="C106" s="35" t="str">
        <f t="shared" si="7"/>
        <v/>
      </c>
      <c r="D106" s="36" t="str">
        <f t="shared" si="8"/>
        <v/>
      </c>
      <c r="E106" s="36" t="str">
        <f t="shared" si="9"/>
        <v/>
      </c>
      <c r="F106" s="36" t="str">
        <f t="shared" si="10"/>
        <v/>
      </c>
      <c r="G106" s="36" t="str">
        <f t="shared" si="11"/>
        <v/>
      </c>
      <c r="H106" s="38" t="str">
        <f t="shared" si="12"/>
        <v/>
      </c>
    </row>
    <row r="107" spans="2:8" x14ac:dyDescent="0.25">
      <c r="B107" s="37" t="str">
        <f t="shared" si="13"/>
        <v/>
      </c>
      <c r="C107" s="35" t="str">
        <f t="shared" si="7"/>
        <v/>
      </c>
      <c r="D107" s="36" t="str">
        <f t="shared" si="8"/>
        <v/>
      </c>
      <c r="E107" s="36" t="str">
        <f t="shared" si="9"/>
        <v/>
      </c>
      <c r="F107" s="36" t="str">
        <f t="shared" si="10"/>
        <v/>
      </c>
      <c r="G107" s="36" t="str">
        <f t="shared" si="11"/>
        <v/>
      </c>
      <c r="H107" s="38" t="str">
        <f t="shared" si="12"/>
        <v/>
      </c>
    </row>
    <row r="108" spans="2:8" x14ac:dyDescent="0.25">
      <c r="B108" s="37" t="str">
        <f t="shared" si="13"/>
        <v/>
      </c>
      <c r="C108" s="35" t="str">
        <f t="shared" si="7"/>
        <v/>
      </c>
      <c r="D108" s="36" t="str">
        <f t="shared" si="8"/>
        <v/>
      </c>
      <c r="E108" s="36" t="str">
        <f t="shared" si="9"/>
        <v/>
      </c>
      <c r="F108" s="36" t="str">
        <f t="shared" si="10"/>
        <v/>
      </c>
      <c r="G108" s="36" t="str">
        <f t="shared" si="11"/>
        <v/>
      </c>
      <c r="H108" s="38" t="str">
        <f t="shared" si="12"/>
        <v/>
      </c>
    </row>
    <row r="109" spans="2:8" x14ac:dyDescent="0.25">
      <c r="B109" s="37" t="str">
        <f t="shared" si="13"/>
        <v/>
      </c>
      <c r="C109" s="35" t="str">
        <f t="shared" si="7"/>
        <v/>
      </c>
      <c r="D109" s="36" t="str">
        <f t="shared" si="8"/>
        <v/>
      </c>
      <c r="E109" s="36" t="str">
        <f t="shared" si="9"/>
        <v/>
      </c>
      <c r="F109" s="36" t="str">
        <f t="shared" si="10"/>
        <v/>
      </c>
      <c r="G109" s="36" t="str">
        <f t="shared" si="11"/>
        <v/>
      </c>
      <c r="H109" s="38" t="str">
        <f t="shared" si="12"/>
        <v/>
      </c>
    </row>
    <row r="110" spans="2:8" x14ac:dyDescent="0.25">
      <c r="B110" s="37" t="str">
        <f t="shared" si="13"/>
        <v/>
      </c>
      <c r="C110" s="35" t="str">
        <f t="shared" si="7"/>
        <v/>
      </c>
      <c r="D110" s="36" t="str">
        <f t="shared" si="8"/>
        <v/>
      </c>
      <c r="E110" s="36" t="str">
        <f t="shared" si="9"/>
        <v/>
      </c>
      <c r="F110" s="36" t="str">
        <f t="shared" si="10"/>
        <v/>
      </c>
      <c r="G110" s="36" t="str">
        <f t="shared" si="11"/>
        <v/>
      </c>
      <c r="H110" s="38" t="str">
        <f t="shared" si="12"/>
        <v/>
      </c>
    </row>
    <row r="111" spans="2:8" x14ac:dyDescent="0.25">
      <c r="B111" s="37" t="str">
        <f t="shared" si="13"/>
        <v/>
      </c>
      <c r="C111" s="35" t="str">
        <f t="shared" si="7"/>
        <v/>
      </c>
      <c r="D111" s="36" t="str">
        <f t="shared" si="8"/>
        <v/>
      </c>
      <c r="E111" s="36" t="str">
        <f t="shared" si="9"/>
        <v/>
      </c>
      <c r="F111" s="36" t="str">
        <f t="shared" si="10"/>
        <v/>
      </c>
      <c r="G111" s="36" t="str">
        <f t="shared" si="11"/>
        <v/>
      </c>
      <c r="H111" s="38" t="str">
        <f t="shared" si="12"/>
        <v/>
      </c>
    </row>
    <row r="112" spans="2:8" x14ac:dyDescent="0.25">
      <c r="B112" s="37" t="str">
        <f t="shared" si="13"/>
        <v/>
      </c>
      <c r="C112" s="35" t="str">
        <f t="shared" si="7"/>
        <v/>
      </c>
      <c r="D112" s="36" t="str">
        <f t="shared" si="8"/>
        <v/>
      </c>
      <c r="E112" s="36" t="str">
        <f t="shared" si="9"/>
        <v/>
      </c>
      <c r="F112" s="36" t="str">
        <f t="shared" si="10"/>
        <v/>
      </c>
      <c r="G112" s="36" t="str">
        <f t="shared" si="11"/>
        <v/>
      </c>
      <c r="H112" s="38" t="str">
        <f t="shared" si="12"/>
        <v/>
      </c>
    </row>
    <row r="113" spans="2:8" x14ac:dyDescent="0.25">
      <c r="B113" s="37" t="str">
        <f t="shared" si="13"/>
        <v/>
      </c>
      <c r="C113" s="35" t="str">
        <f t="shared" si="7"/>
        <v/>
      </c>
      <c r="D113" s="36" t="str">
        <f t="shared" si="8"/>
        <v/>
      </c>
      <c r="E113" s="36" t="str">
        <f t="shared" si="9"/>
        <v/>
      </c>
      <c r="F113" s="36" t="str">
        <f t="shared" si="10"/>
        <v/>
      </c>
      <c r="G113" s="36" t="str">
        <f t="shared" si="11"/>
        <v/>
      </c>
      <c r="H113" s="38" t="str">
        <f t="shared" si="12"/>
        <v/>
      </c>
    </row>
    <row r="114" spans="2:8" x14ac:dyDescent="0.25">
      <c r="B114" s="37" t="str">
        <f t="shared" si="13"/>
        <v/>
      </c>
      <c r="C114" s="35" t="str">
        <f t="shared" si="7"/>
        <v/>
      </c>
      <c r="D114" s="36" t="str">
        <f t="shared" si="8"/>
        <v/>
      </c>
      <c r="E114" s="36" t="str">
        <f t="shared" si="9"/>
        <v/>
      </c>
      <c r="F114" s="36" t="str">
        <f t="shared" si="10"/>
        <v/>
      </c>
      <c r="G114" s="36" t="str">
        <f t="shared" si="11"/>
        <v/>
      </c>
      <c r="H114" s="38" t="str">
        <f t="shared" si="12"/>
        <v/>
      </c>
    </row>
    <row r="115" spans="2:8" x14ac:dyDescent="0.25">
      <c r="B115" s="37" t="str">
        <f t="shared" si="13"/>
        <v/>
      </c>
      <c r="C115" s="35" t="str">
        <f t="shared" si="7"/>
        <v/>
      </c>
      <c r="D115" s="36" t="str">
        <f t="shared" si="8"/>
        <v/>
      </c>
      <c r="E115" s="36" t="str">
        <f t="shared" si="9"/>
        <v/>
      </c>
      <c r="F115" s="36" t="str">
        <f t="shared" si="10"/>
        <v/>
      </c>
      <c r="G115" s="36" t="str">
        <f t="shared" si="11"/>
        <v/>
      </c>
      <c r="H115" s="38" t="str">
        <f t="shared" si="12"/>
        <v/>
      </c>
    </row>
    <row r="116" spans="2:8" x14ac:dyDescent="0.25">
      <c r="B116" s="37" t="str">
        <f t="shared" si="13"/>
        <v/>
      </c>
      <c r="C116" s="35" t="str">
        <f t="shared" si="7"/>
        <v/>
      </c>
      <c r="D116" s="36" t="str">
        <f t="shared" si="8"/>
        <v/>
      </c>
      <c r="E116" s="36" t="str">
        <f t="shared" si="9"/>
        <v/>
      </c>
      <c r="F116" s="36" t="str">
        <f t="shared" si="10"/>
        <v/>
      </c>
      <c r="G116" s="36" t="str">
        <f t="shared" si="11"/>
        <v/>
      </c>
      <c r="H116" s="38" t="str">
        <f t="shared" si="12"/>
        <v/>
      </c>
    </row>
    <row r="117" spans="2:8" x14ac:dyDescent="0.25">
      <c r="B117" s="37" t="str">
        <f t="shared" si="13"/>
        <v/>
      </c>
      <c r="C117" s="35" t="str">
        <f t="shared" si="7"/>
        <v/>
      </c>
      <c r="D117" s="36" t="str">
        <f t="shared" si="8"/>
        <v/>
      </c>
      <c r="E117" s="36" t="str">
        <f t="shared" si="9"/>
        <v/>
      </c>
      <c r="F117" s="36" t="str">
        <f t="shared" si="10"/>
        <v/>
      </c>
      <c r="G117" s="36" t="str">
        <f t="shared" si="11"/>
        <v/>
      </c>
      <c r="H117" s="38" t="str">
        <f t="shared" si="12"/>
        <v/>
      </c>
    </row>
    <row r="118" spans="2:8" x14ac:dyDescent="0.25">
      <c r="B118" s="37" t="str">
        <f t="shared" si="13"/>
        <v/>
      </c>
      <c r="C118" s="35" t="str">
        <f t="shared" si="7"/>
        <v/>
      </c>
      <c r="D118" s="36" t="str">
        <f t="shared" si="8"/>
        <v/>
      </c>
      <c r="E118" s="36" t="str">
        <f t="shared" si="9"/>
        <v/>
      </c>
      <c r="F118" s="36" t="str">
        <f t="shared" si="10"/>
        <v/>
      </c>
      <c r="G118" s="36" t="str">
        <f t="shared" si="11"/>
        <v/>
      </c>
      <c r="H118" s="38" t="str">
        <f t="shared" si="12"/>
        <v/>
      </c>
    </row>
    <row r="119" spans="2:8" x14ac:dyDescent="0.25">
      <c r="B119" s="37" t="str">
        <f t="shared" si="13"/>
        <v/>
      </c>
      <c r="C119" s="35" t="str">
        <f t="shared" si="7"/>
        <v/>
      </c>
      <c r="D119" s="36" t="str">
        <f t="shared" si="8"/>
        <v/>
      </c>
      <c r="E119" s="36" t="str">
        <f t="shared" si="9"/>
        <v/>
      </c>
      <c r="F119" s="36" t="str">
        <f t="shared" si="10"/>
        <v/>
      </c>
      <c r="G119" s="36" t="str">
        <f t="shared" si="11"/>
        <v/>
      </c>
      <c r="H119" s="38" t="str">
        <f t="shared" si="12"/>
        <v/>
      </c>
    </row>
    <row r="120" spans="2:8" x14ac:dyDescent="0.25">
      <c r="B120" s="37" t="str">
        <f t="shared" si="13"/>
        <v/>
      </c>
      <c r="C120" s="35" t="str">
        <f t="shared" si="7"/>
        <v/>
      </c>
      <c r="D120" s="36" t="str">
        <f t="shared" si="8"/>
        <v/>
      </c>
      <c r="E120" s="36" t="str">
        <f t="shared" si="9"/>
        <v/>
      </c>
      <c r="F120" s="36" t="str">
        <f t="shared" si="10"/>
        <v/>
      </c>
      <c r="G120" s="36" t="str">
        <f t="shared" si="11"/>
        <v/>
      </c>
      <c r="H120" s="38" t="str">
        <f t="shared" si="12"/>
        <v/>
      </c>
    </row>
    <row r="121" spans="2:8" x14ac:dyDescent="0.25">
      <c r="B121" s="37" t="str">
        <f t="shared" si="13"/>
        <v/>
      </c>
      <c r="C121" s="35" t="str">
        <f t="shared" si="7"/>
        <v/>
      </c>
      <c r="D121" s="36" t="str">
        <f t="shared" si="8"/>
        <v/>
      </c>
      <c r="E121" s="36" t="str">
        <f t="shared" si="9"/>
        <v/>
      </c>
      <c r="F121" s="36" t="str">
        <f t="shared" si="10"/>
        <v/>
      </c>
      <c r="G121" s="36" t="str">
        <f t="shared" si="11"/>
        <v/>
      </c>
      <c r="H121" s="38" t="str">
        <f t="shared" si="12"/>
        <v/>
      </c>
    </row>
    <row r="122" spans="2:8" x14ac:dyDescent="0.25">
      <c r="B122" s="37" t="str">
        <f t="shared" si="13"/>
        <v/>
      </c>
      <c r="C122" s="35" t="str">
        <f t="shared" si="7"/>
        <v/>
      </c>
      <c r="D122" s="36" t="str">
        <f t="shared" si="8"/>
        <v/>
      </c>
      <c r="E122" s="36" t="str">
        <f t="shared" si="9"/>
        <v/>
      </c>
      <c r="F122" s="36" t="str">
        <f t="shared" si="10"/>
        <v/>
      </c>
      <c r="G122" s="36" t="str">
        <f t="shared" si="11"/>
        <v/>
      </c>
      <c r="H122" s="38" t="str">
        <f t="shared" si="12"/>
        <v/>
      </c>
    </row>
    <row r="123" spans="2:8" x14ac:dyDescent="0.25">
      <c r="B123" s="37" t="str">
        <f t="shared" si="13"/>
        <v/>
      </c>
      <c r="C123" s="35" t="str">
        <f t="shared" si="7"/>
        <v/>
      </c>
      <c r="D123" s="36" t="str">
        <f t="shared" si="8"/>
        <v/>
      </c>
      <c r="E123" s="36" t="str">
        <f t="shared" si="9"/>
        <v/>
      </c>
      <c r="F123" s="36" t="str">
        <f t="shared" si="10"/>
        <v/>
      </c>
      <c r="G123" s="36" t="str">
        <f t="shared" si="11"/>
        <v/>
      </c>
      <c r="H123" s="38" t="str">
        <f t="shared" si="12"/>
        <v/>
      </c>
    </row>
    <row r="124" spans="2:8" x14ac:dyDescent="0.25">
      <c r="B124" s="37" t="str">
        <f t="shared" si="13"/>
        <v/>
      </c>
      <c r="C124" s="35" t="str">
        <f t="shared" si="7"/>
        <v/>
      </c>
      <c r="D124" s="36" t="str">
        <f t="shared" si="8"/>
        <v/>
      </c>
      <c r="E124" s="36" t="str">
        <f t="shared" si="9"/>
        <v/>
      </c>
      <c r="F124" s="36" t="str">
        <f t="shared" si="10"/>
        <v/>
      </c>
      <c r="G124" s="36" t="str">
        <f t="shared" si="11"/>
        <v/>
      </c>
      <c r="H124" s="38" t="str">
        <f t="shared" si="12"/>
        <v/>
      </c>
    </row>
    <row r="125" spans="2:8" x14ac:dyDescent="0.25">
      <c r="B125" s="37" t="str">
        <f t="shared" si="13"/>
        <v/>
      </c>
      <c r="C125" s="35" t="str">
        <f t="shared" si="7"/>
        <v/>
      </c>
      <c r="D125" s="36" t="str">
        <f t="shared" si="8"/>
        <v/>
      </c>
      <c r="E125" s="36" t="str">
        <f t="shared" si="9"/>
        <v/>
      </c>
      <c r="F125" s="36" t="str">
        <f t="shared" si="10"/>
        <v/>
      </c>
      <c r="G125" s="36" t="str">
        <f t="shared" si="11"/>
        <v/>
      </c>
      <c r="H125" s="38" t="str">
        <f t="shared" si="12"/>
        <v/>
      </c>
    </row>
    <row r="126" spans="2:8" x14ac:dyDescent="0.25">
      <c r="B126" s="37" t="str">
        <f t="shared" si="13"/>
        <v/>
      </c>
      <c r="C126" s="35" t="str">
        <f t="shared" si="7"/>
        <v/>
      </c>
      <c r="D126" s="36" t="str">
        <f t="shared" si="8"/>
        <v/>
      </c>
      <c r="E126" s="36" t="str">
        <f t="shared" si="9"/>
        <v/>
      </c>
      <c r="F126" s="36" t="str">
        <f t="shared" si="10"/>
        <v/>
      </c>
      <c r="G126" s="36" t="str">
        <f t="shared" si="11"/>
        <v/>
      </c>
      <c r="H126" s="38" t="str">
        <f t="shared" si="12"/>
        <v/>
      </c>
    </row>
    <row r="127" spans="2:8" x14ac:dyDescent="0.25">
      <c r="B127" s="37" t="str">
        <f t="shared" si="13"/>
        <v/>
      </c>
      <c r="C127" s="35" t="str">
        <f t="shared" si="7"/>
        <v/>
      </c>
      <c r="D127" s="36" t="str">
        <f t="shared" si="8"/>
        <v/>
      </c>
      <c r="E127" s="36" t="str">
        <f t="shared" si="9"/>
        <v/>
      </c>
      <c r="F127" s="36" t="str">
        <f t="shared" si="10"/>
        <v/>
      </c>
      <c r="G127" s="36" t="str">
        <f t="shared" si="11"/>
        <v/>
      </c>
      <c r="H127" s="38" t="str">
        <f t="shared" si="12"/>
        <v/>
      </c>
    </row>
    <row r="128" spans="2:8" x14ac:dyDescent="0.25">
      <c r="B128" s="37" t="str">
        <f t="shared" si="13"/>
        <v/>
      </c>
      <c r="C128" s="35" t="str">
        <f t="shared" si="7"/>
        <v/>
      </c>
      <c r="D128" s="36" t="str">
        <f t="shared" si="8"/>
        <v/>
      </c>
      <c r="E128" s="36" t="str">
        <f t="shared" si="9"/>
        <v/>
      </c>
      <c r="F128" s="36" t="str">
        <f t="shared" si="10"/>
        <v/>
      </c>
      <c r="G128" s="36" t="str">
        <f t="shared" si="11"/>
        <v/>
      </c>
      <c r="H128" s="38" t="str">
        <f t="shared" si="12"/>
        <v/>
      </c>
    </row>
    <row r="129" spans="2:8" x14ac:dyDescent="0.25">
      <c r="B129" s="37" t="str">
        <f t="shared" si="13"/>
        <v/>
      </c>
      <c r="C129" s="35" t="str">
        <f t="shared" si="7"/>
        <v/>
      </c>
      <c r="D129" s="36" t="str">
        <f t="shared" si="8"/>
        <v/>
      </c>
      <c r="E129" s="36" t="str">
        <f t="shared" si="9"/>
        <v/>
      </c>
      <c r="F129" s="36" t="str">
        <f t="shared" si="10"/>
        <v/>
      </c>
      <c r="G129" s="36" t="str">
        <f t="shared" si="11"/>
        <v/>
      </c>
      <c r="H129" s="38" t="str">
        <f t="shared" si="12"/>
        <v/>
      </c>
    </row>
    <row r="130" spans="2:8" x14ac:dyDescent="0.25">
      <c r="B130" s="37" t="str">
        <f t="shared" si="13"/>
        <v/>
      </c>
      <c r="C130" s="35" t="str">
        <f t="shared" si="7"/>
        <v/>
      </c>
      <c r="D130" s="36" t="str">
        <f t="shared" si="8"/>
        <v/>
      </c>
      <c r="E130" s="36" t="str">
        <f t="shared" si="9"/>
        <v/>
      </c>
      <c r="F130" s="36" t="str">
        <f t="shared" si="10"/>
        <v/>
      </c>
      <c r="G130" s="36" t="str">
        <f t="shared" si="11"/>
        <v/>
      </c>
      <c r="H130" s="38" t="str">
        <f t="shared" si="12"/>
        <v/>
      </c>
    </row>
    <row r="131" spans="2:8" x14ac:dyDescent="0.25">
      <c r="B131" s="37" t="str">
        <f t="shared" si="13"/>
        <v/>
      </c>
      <c r="C131" s="35" t="str">
        <f t="shared" si="7"/>
        <v/>
      </c>
      <c r="D131" s="36" t="str">
        <f t="shared" si="8"/>
        <v/>
      </c>
      <c r="E131" s="36" t="str">
        <f t="shared" si="9"/>
        <v/>
      </c>
      <c r="F131" s="36" t="str">
        <f t="shared" si="10"/>
        <v/>
      </c>
      <c r="G131" s="36" t="str">
        <f t="shared" si="11"/>
        <v/>
      </c>
      <c r="H131" s="38" t="str">
        <f t="shared" si="12"/>
        <v/>
      </c>
    </row>
    <row r="132" spans="2:8" x14ac:dyDescent="0.25">
      <c r="B132" s="37" t="str">
        <f t="shared" si="13"/>
        <v/>
      </c>
      <c r="C132" s="35" t="str">
        <f t="shared" si="7"/>
        <v/>
      </c>
      <c r="D132" s="36" t="str">
        <f t="shared" si="8"/>
        <v/>
      </c>
      <c r="E132" s="36" t="str">
        <f t="shared" si="9"/>
        <v/>
      </c>
      <c r="F132" s="36" t="str">
        <f t="shared" si="10"/>
        <v/>
      </c>
      <c r="G132" s="36" t="str">
        <f t="shared" si="11"/>
        <v/>
      </c>
      <c r="H132" s="38" t="str">
        <f t="shared" si="12"/>
        <v/>
      </c>
    </row>
    <row r="133" spans="2:8" x14ac:dyDescent="0.25">
      <c r="B133" s="37" t="str">
        <f t="shared" si="13"/>
        <v/>
      </c>
      <c r="C133" s="35" t="str">
        <f t="shared" si="7"/>
        <v/>
      </c>
      <c r="D133" s="36" t="str">
        <f t="shared" si="8"/>
        <v/>
      </c>
      <c r="E133" s="36" t="str">
        <f t="shared" si="9"/>
        <v/>
      </c>
      <c r="F133" s="36" t="str">
        <f t="shared" si="10"/>
        <v/>
      </c>
      <c r="G133" s="36" t="str">
        <f t="shared" si="11"/>
        <v/>
      </c>
      <c r="H133" s="38" t="str">
        <f t="shared" si="12"/>
        <v/>
      </c>
    </row>
    <row r="134" spans="2:8" x14ac:dyDescent="0.25">
      <c r="B134" s="37" t="str">
        <f t="shared" si="13"/>
        <v/>
      </c>
      <c r="C134" s="35" t="str">
        <f t="shared" si="7"/>
        <v/>
      </c>
      <c r="D134" s="36" t="str">
        <f t="shared" si="8"/>
        <v/>
      </c>
      <c r="E134" s="36" t="str">
        <f t="shared" si="9"/>
        <v/>
      </c>
      <c r="F134" s="36" t="str">
        <f t="shared" si="10"/>
        <v/>
      </c>
      <c r="G134" s="36" t="str">
        <f t="shared" si="11"/>
        <v/>
      </c>
      <c r="H134" s="38" t="str">
        <f t="shared" si="12"/>
        <v/>
      </c>
    </row>
    <row r="135" spans="2:8" x14ac:dyDescent="0.25">
      <c r="B135" s="37" t="str">
        <f t="shared" si="13"/>
        <v/>
      </c>
      <c r="C135" s="35" t="str">
        <f t="shared" si="7"/>
        <v/>
      </c>
      <c r="D135" s="36" t="str">
        <f t="shared" si="8"/>
        <v/>
      </c>
      <c r="E135" s="36" t="str">
        <f t="shared" si="9"/>
        <v/>
      </c>
      <c r="F135" s="36" t="str">
        <f t="shared" si="10"/>
        <v/>
      </c>
      <c r="G135" s="36" t="str">
        <f t="shared" si="11"/>
        <v/>
      </c>
      <c r="H135" s="38" t="str">
        <f t="shared" si="12"/>
        <v/>
      </c>
    </row>
    <row r="136" spans="2:8" x14ac:dyDescent="0.25">
      <c r="B136" s="37" t="str">
        <f t="shared" si="13"/>
        <v/>
      </c>
      <c r="C136" s="35" t="str">
        <f t="shared" si="7"/>
        <v/>
      </c>
      <c r="D136" s="36" t="str">
        <f t="shared" si="8"/>
        <v/>
      </c>
      <c r="E136" s="36" t="str">
        <f t="shared" si="9"/>
        <v/>
      </c>
      <c r="F136" s="36" t="str">
        <f t="shared" si="10"/>
        <v/>
      </c>
      <c r="G136" s="36" t="str">
        <f t="shared" si="11"/>
        <v/>
      </c>
      <c r="H136" s="38" t="str">
        <f t="shared" si="12"/>
        <v/>
      </c>
    </row>
    <row r="137" spans="2:8" x14ac:dyDescent="0.25">
      <c r="B137" s="37" t="str">
        <f t="shared" si="13"/>
        <v/>
      </c>
      <c r="C137" s="35" t="str">
        <f t="shared" si="7"/>
        <v/>
      </c>
      <c r="D137" s="36" t="str">
        <f t="shared" si="8"/>
        <v/>
      </c>
      <c r="E137" s="36" t="str">
        <f t="shared" si="9"/>
        <v/>
      </c>
      <c r="F137" s="36" t="str">
        <f t="shared" si="10"/>
        <v/>
      </c>
      <c r="G137" s="36" t="str">
        <f t="shared" si="11"/>
        <v/>
      </c>
      <c r="H137" s="38" t="str">
        <f t="shared" si="12"/>
        <v/>
      </c>
    </row>
    <row r="138" spans="2:8" x14ac:dyDescent="0.25">
      <c r="B138" s="37" t="str">
        <f t="shared" si="13"/>
        <v/>
      </c>
      <c r="C138" s="35" t="str">
        <f t="shared" si="7"/>
        <v/>
      </c>
      <c r="D138" s="36" t="str">
        <f t="shared" si="8"/>
        <v/>
      </c>
      <c r="E138" s="36" t="str">
        <f t="shared" si="9"/>
        <v/>
      </c>
      <c r="F138" s="36" t="str">
        <f t="shared" si="10"/>
        <v/>
      </c>
      <c r="G138" s="36" t="str">
        <f t="shared" si="11"/>
        <v/>
      </c>
      <c r="H138" s="38" t="str">
        <f t="shared" si="12"/>
        <v/>
      </c>
    </row>
    <row r="139" spans="2:8" x14ac:dyDescent="0.25">
      <c r="B139" s="37" t="str">
        <f t="shared" si="13"/>
        <v/>
      </c>
      <c r="C139" s="35" t="str">
        <f t="shared" si="7"/>
        <v/>
      </c>
      <c r="D139" s="36" t="str">
        <f t="shared" si="8"/>
        <v/>
      </c>
      <c r="E139" s="36" t="str">
        <f t="shared" si="9"/>
        <v/>
      </c>
      <c r="F139" s="36" t="str">
        <f t="shared" si="10"/>
        <v/>
      </c>
      <c r="G139" s="36" t="str">
        <f t="shared" si="11"/>
        <v/>
      </c>
      <c r="H139" s="38" t="str">
        <f t="shared" si="12"/>
        <v/>
      </c>
    </row>
    <row r="140" spans="2:8" x14ac:dyDescent="0.25">
      <c r="B140" s="37" t="str">
        <f t="shared" si="13"/>
        <v/>
      </c>
      <c r="C140" s="35" t="str">
        <f t="shared" si="7"/>
        <v/>
      </c>
      <c r="D140" s="36" t="str">
        <f t="shared" si="8"/>
        <v/>
      </c>
      <c r="E140" s="36" t="str">
        <f t="shared" si="9"/>
        <v/>
      </c>
      <c r="F140" s="36" t="str">
        <f t="shared" si="10"/>
        <v/>
      </c>
      <c r="G140" s="36" t="str">
        <f t="shared" si="11"/>
        <v/>
      </c>
      <c r="H140" s="38" t="str">
        <f t="shared" si="12"/>
        <v/>
      </c>
    </row>
    <row r="141" spans="2:8" x14ac:dyDescent="0.25">
      <c r="B141" s="37" t="str">
        <f t="shared" si="13"/>
        <v/>
      </c>
      <c r="C141" s="35" t="str">
        <f t="shared" si="7"/>
        <v/>
      </c>
      <c r="D141" s="36" t="str">
        <f t="shared" si="8"/>
        <v/>
      </c>
      <c r="E141" s="36" t="str">
        <f t="shared" si="9"/>
        <v/>
      </c>
      <c r="F141" s="36" t="str">
        <f t="shared" si="10"/>
        <v/>
      </c>
      <c r="G141" s="36" t="str">
        <f t="shared" si="11"/>
        <v/>
      </c>
      <c r="H141" s="38" t="str">
        <f t="shared" si="12"/>
        <v/>
      </c>
    </row>
    <row r="142" spans="2:8" x14ac:dyDescent="0.25">
      <c r="B142" s="37" t="str">
        <f t="shared" si="13"/>
        <v/>
      </c>
      <c r="C142" s="35" t="str">
        <f t="shared" si="7"/>
        <v/>
      </c>
      <c r="D142" s="36" t="str">
        <f t="shared" si="8"/>
        <v/>
      </c>
      <c r="E142" s="36" t="str">
        <f t="shared" si="9"/>
        <v/>
      </c>
      <c r="F142" s="36" t="str">
        <f t="shared" si="10"/>
        <v/>
      </c>
      <c r="G142" s="36" t="str">
        <f t="shared" si="11"/>
        <v/>
      </c>
      <c r="H142" s="38" t="str">
        <f t="shared" si="12"/>
        <v/>
      </c>
    </row>
    <row r="143" spans="2:8" x14ac:dyDescent="0.25">
      <c r="B143" s="37" t="str">
        <f t="shared" si="13"/>
        <v/>
      </c>
      <c r="C143" s="35" t="str">
        <f t="shared" si="7"/>
        <v/>
      </c>
      <c r="D143" s="36" t="str">
        <f t="shared" si="8"/>
        <v/>
      </c>
      <c r="E143" s="36" t="str">
        <f t="shared" si="9"/>
        <v/>
      </c>
      <c r="F143" s="36" t="str">
        <f t="shared" si="10"/>
        <v/>
      </c>
      <c r="G143" s="36" t="str">
        <f t="shared" si="11"/>
        <v/>
      </c>
      <c r="H143" s="38" t="str">
        <f t="shared" si="12"/>
        <v/>
      </c>
    </row>
    <row r="144" spans="2:8" x14ac:dyDescent="0.25">
      <c r="B144" s="37" t="str">
        <f t="shared" si="13"/>
        <v/>
      </c>
      <c r="C144" s="35" t="str">
        <f t="shared" si="7"/>
        <v/>
      </c>
      <c r="D144" s="36" t="str">
        <f t="shared" si="8"/>
        <v/>
      </c>
      <c r="E144" s="36" t="str">
        <f t="shared" si="9"/>
        <v/>
      </c>
      <c r="F144" s="36" t="str">
        <f t="shared" si="10"/>
        <v/>
      </c>
      <c r="G144" s="36" t="str">
        <f t="shared" si="11"/>
        <v/>
      </c>
      <c r="H144" s="38" t="str">
        <f t="shared" si="12"/>
        <v/>
      </c>
    </row>
    <row r="145" spans="2:8" x14ac:dyDescent="0.25">
      <c r="B145" s="37" t="str">
        <f t="shared" si="13"/>
        <v/>
      </c>
      <c r="C145" s="35" t="str">
        <f t="shared" si="7"/>
        <v/>
      </c>
      <c r="D145" s="36" t="str">
        <f t="shared" si="8"/>
        <v/>
      </c>
      <c r="E145" s="36" t="str">
        <f t="shared" si="9"/>
        <v/>
      </c>
      <c r="F145" s="36" t="str">
        <f t="shared" si="10"/>
        <v/>
      </c>
      <c r="G145" s="36" t="str">
        <f t="shared" si="11"/>
        <v/>
      </c>
      <c r="H145" s="38" t="str">
        <f t="shared" si="12"/>
        <v/>
      </c>
    </row>
    <row r="146" spans="2:8" x14ac:dyDescent="0.25">
      <c r="B146" s="37" t="str">
        <f t="shared" si="13"/>
        <v/>
      </c>
      <c r="C146" s="35" t="str">
        <f t="shared" ref="C146:C209" si="14">IF(Loan_Not_Paid*Values_Entered,Payment_Date,"")</f>
        <v/>
      </c>
      <c r="D146" s="36" t="str">
        <f t="shared" ref="D146:D209" si="15">IF(Loan_Not_Paid*Values_Entered,Beginning_Balance,"")</f>
        <v/>
      </c>
      <c r="E146" s="36" t="str">
        <f t="shared" ref="E146:E209" si="16">IF(Loan_Not_Paid*Values_Entered,Monthly_Payment,"")</f>
        <v/>
      </c>
      <c r="F146" s="36" t="str">
        <f t="shared" ref="F146:F209" si="17">IF(Loan_Not_Paid*Values_Entered,Principal,"")</f>
        <v/>
      </c>
      <c r="G146" s="36" t="str">
        <f t="shared" ref="G146:G209" si="18">IF(Loan_Not_Paid*Values_Entered,Interest,"")</f>
        <v/>
      </c>
      <c r="H146" s="38" t="str">
        <f t="shared" ref="H146:H209" si="19">IF(Loan_Not_Paid*Values_Entered,Ending_Balance,"")</f>
        <v/>
      </c>
    </row>
    <row r="147" spans="2:8" x14ac:dyDescent="0.25">
      <c r="B147" s="37" t="str">
        <f t="shared" ref="B147:B210" si="20">IF(Loan_Not_Paid*Values_Entered,Payment_Number,"")</f>
        <v/>
      </c>
      <c r="C147" s="35" t="str">
        <f t="shared" si="14"/>
        <v/>
      </c>
      <c r="D147" s="36" t="str">
        <f t="shared" si="15"/>
        <v/>
      </c>
      <c r="E147" s="36" t="str">
        <f t="shared" si="16"/>
        <v/>
      </c>
      <c r="F147" s="36" t="str">
        <f t="shared" si="17"/>
        <v/>
      </c>
      <c r="G147" s="36" t="str">
        <f t="shared" si="18"/>
        <v/>
      </c>
      <c r="H147" s="38" t="str">
        <f t="shared" si="19"/>
        <v/>
      </c>
    </row>
    <row r="148" spans="2:8" x14ac:dyDescent="0.25">
      <c r="B148" s="37" t="str">
        <f t="shared" si="20"/>
        <v/>
      </c>
      <c r="C148" s="35" t="str">
        <f t="shared" si="14"/>
        <v/>
      </c>
      <c r="D148" s="36" t="str">
        <f t="shared" si="15"/>
        <v/>
      </c>
      <c r="E148" s="36" t="str">
        <f t="shared" si="16"/>
        <v/>
      </c>
      <c r="F148" s="36" t="str">
        <f t="shared" si="17"/>
        <v/>
      </c>
      <c r="G148" s="36" t="str">
        <f t="shared" si="18"/>
        <v/>
      </c>
      <c r="H148" s="38" t="str">
        <f t="shared" si="19"/>
        <v/>
      </c>
    </row>
    <row r="149" spans="2:8" x14ac:dyDescent="0.25">
      <c r="B149" s="37" t="str">
        <f t="shared" si="20"/>
        <v/>
      </c>
      <c r="C149" s="35" t="str">
        <f t="shared" si="14"/>
        <v/>
      </c>
      <c r="D149" s="36" t="str">
        <f t="shared" si="15"/>
        <v/>
      </c>
      <c r="E149" s="36" t="str">
        <f t="shared" si="16"/>
        <v/>
      </c>
      <c r="F149" s="36" t="str">
        <f t="shared" si="17"/>
        <v/>
      </c>
      <c r="G149" s="36" t="str">
        <f t="shared" si="18"/>
        <v/>
      </c>
      <c r="H149" s="38" t="str">
        <f t="shared" si="19"/>
        <v/>
      </c>
    </row>
    <row r="150" spans="2:8" x14ac:dyDescent="0.25">
      <c r="B150" s="37" t="str">
        <f t="shared" si="20"/>
        <v/>
      </c>
      <c r="C150" s="35" t="str">
        <f t="shared" si="14"/>
        <v/>
      </c>
      <c r="D150" s="36" t="str">
        <f t="shared" si="15"/>
        <v/>
      </c>
      <c r="E150" s="36" t="str">
        <f t="shared" si="16"/>
        <v/>
      </c>
      <c r="F150" s="36" t="str">
        <f t="shared" si="17"/>
        <v/>
      </c>
      <c r="G150" s="36" t="str">
        <f t="shared" si="18"/>
        <v/>
      </c>
      <c r="H150" s="38" t="str">
        <f t="shared" si="19"/>
        <v/>
      </c>
    </row>
    <row r="151" spans="2:8" x14ac:dyDescent="0.25">
      <c r="B151" s="37" t="str">
        <f t="shared" si="20"/>
        <v/>
      </c>
      <c r="C151" s="35" t="str">
        <f t="shared" si="14"/>
        <v/>
      </c>
      <c r="D151" s="36" t="str">
        <f t="shared" si="15"/>
        <v/>
      </c>
      <c r="E151" s="36" t="str">
        <f t="shared" si="16"/>
        <v/>
      </c>
      <c r="F151" s="36" t="str">
        <f t="shared" si="17"/>
        <v/>
      </c>
      <c r="G151" s="36" t="str">
        <f t="shared" si="18"/>
        <v/>
      </c>
      <c r="H151" s="38" t="str">
        <f t="shared" si="19"/>
        <v/>
      </c>
    </row>
    <row r="152" spans="2:8" x14ac:dyDescent="0.25">
      <c r="B152" s="37" t="str">
        <f t="shared" si="20"/>
        <v/>
      </c>
      <c r="C152" s="35" t="str">
        <f t="shared" si="14"/>
        <v/>
      </c>
      <c r="D152" s="36" t="str">
        <f t="shared" si="15"/>
        <v/>
      </c>
      <c r="E152" s="36" t="str">
        <f t="shared" si="16"/>
        <v/>
      </c>
      <c r="F152" s="36" t="str">
        <f t="shared" si="17"/>
        <v/>
      </c>
      <c r="G152" s="36" t="str">
        <f t="shared" si="18"/>
        <v/>
      </c>
      <c r="H152" s="38" t="str">
        <f t="shared" si="19"/>
        <v/>
      </c>
    </row>
    <row r="153" spans="2:8" x14ac:dyDescent="0.25">
      <c r="B153" s="37" t="str">
        <f t="shared" si="20"/>
        <v/>
      </c>
      <c r="C153" s="35" t="str">
        <f t="shared" si="14"/>
        <v/>
      </c>
      <c r="D153" s="36" t="str">
        <f t="shared" si="15"/>
        <v/>
      </c>
      <c r="E153" s="36" t="str">
        <f t="shared" si="16"/>
        <v/>
      </c>
      <c r="F153" s="36" t="str">
        <f t="shared" si="17"/>
        <v/>
      </c>
      <c r="G153" s="36" t="str">
        <f t="shared" si="18"/>
        <v/>
      </c>
      <c r="H153" s="38" t="str">
        <f t="shared" si="19"/>
        <v/>
      </c>
    </row>
    <row r="154" spans="2:8" x14ac:dyDescent="0.25">
      <c r="B154" s="37" t="str">
        <f t="shared" si="20"/>
        <v/>
      </c>
      <c r="C154" s="35" t="str">
        <f t="shared" si="14"/>
        <v/>
      </c>
      <c r="D154" s="36" t="str">
        <f t="shared" si="15"/>
        <v/>
      </c>
      <c r="E154" s="36" t="str">
        <f t="shared" si="16"/>
        <v/>
      </c>
      <c r="F154" s="36" t="str">
        <f t="shared" si="17"/>
        <v/>
      </c>
      <c r="G154" s="36" t="str">
        <f t="shared" si="18"/>
        <v/>
      </c>
      <c r="H154" s="38" t="str">
        <f t="shared" si="19"/>
        <v/>
      </c>
    </row>
    <row r="155" spans="2:8" x14ac:dyDescent="0.25">
      <c r="B155" s="37" t="str">
        <f t="shared" si="20"/>
        <v/>
      </c>
      <c r="C155" s="35" t="str">
        <f t="shared" si="14"/>
        <v/>
      </c>
      <c r="D155" s="36" t="str">
        <f t="shared" si="15"/>
        <v/>
      </c>
      <c r="E155" s="36" t="str">
        <f t="shared" si="16"/>
        <v/>
      </c>
      <c r="F155" s="36" t="str">
        <f t="shared" si="17"/>
        <v/>
      </c>
      <c r="G155" s="36" t="str">
        <f t="shared" si="18"/>
        <v/>
      </c>
      <c r="H155" s="38" t="str">
        <f t="shared" si="19"/>
        <v/>
      </c>
    </row>
    <row r="156" spans="2:8" x14ac:dyDescent="0.25">
      <c r="B156" s="37" t="str">
        <f t="shared" si="20"/>
        <v/>
      </c>
      <c r="C156" s="35" t="str">
        <f t="shared" si="14"/>
        <v/>
      </c>
      <c r="D156" s="36" t="str">
        <f t="shared" si="15"/>
        <v/>
      </c>
      <c r="E156" s="36" t="str">
        <f t="shared" si="16"/>
        <v/>
      </c>
      <c r="F156" s="36" t="str">
        <f t="shared" si="17"/>
        <v/>
      </c>
      <c r="G156" s="36" t="str">
        <f t="shared" si="18"/>
        <v/>
      </c>
      <c r="H156" s="38" t="str">
        <f t="shared" si="19"/>
        <v/>
      </c>
    </row>
    <row r="157" spans="2:8" x14ac:dyDescent="0.25">
      <c r="B157" s="37" t="str">
        <f t="shared" si="20"/>
        <v/>
      </c>
      <c r="C157" s="35" t="str">
        <f t="shared" si="14"/>
        <v/>
      </c>
      <c r="D157" s="36" t="str">
        <f t="shared" si="15"/>
        <v/>
      </c>
      <c r="E157" s="36" t="str">
        <f t="shared" si="16"/>
        <v/>
      </c>
      <c r="F157" s="36" t="str">
        <f t="shared" si="17"/>
        <v/>
      </c>
      <c r="G157" s="36" t="str">
        <f t="shared" si="18"/>
        <v/>
      </c>
      <c r="H157" s="38" t="str">
        <f t="shared" si="19"/>
        <v/>
      </c>
    </row>
    <row r="158" spans="2:8" x14ac:dyDescent="0.25">
      <c r="B158" s="37" t="str">
        <f t="shared" si="20"/>
        <v/>
      </c>
      <c r="C158" s="35" t="str">
        <f t="shared" si="14"/>
        <v/>
      </c>
      <c r="D158" s="36" t="str">
        <f t="shared" si="15"/>
        <v/>
      </c>
      <c r="E158" s="36" t="str">
        <f t="shared" si="16"/>
        <v/>
      </c>
      <c r="F158" s="36" t="str">
        <f t="shared" si="17"/>
        <v/>
      </c>
      <c r="G158" s="36" t="str">
        <f t="shared" si="18"/>
        <v/>
      </c>
      <c r="H158" s="38" t="str">
        <f t="shared" si="19"/>
        <v/>
      </c>
    </row>
    <row r="159" spans="2:8" x14ac:dyDescent="0.25">
      <c r="B159" s="37" t="str">
        <f t="shared" si="20"/>
        <v/>
      </c>
      <c r="C159" s="35" t="str">
        <f t="shared" si="14"/>
        <v/>
      </c>
      <c r="D159" s="36" t="str">
        <f t="shared" si="15"/>
        <v/>
      </c>
      <c r="E159" s="36" t="str">
        <f t="shared" si="16"/>
        <v/>
      </c>
      <c r="F159" s="36" t="str">
        <f t="shared" si="17"/>
        <v/>
      </c>
      <c r="G159" s="36" t="str">
        <f t="shared" si="18"/>
        <v/>
      </c>
      <c r="H159" s="38" t="str">
        <f t="shared" si="19"/>
        <v/>
      </c>
    </row>
    <row r="160" spans="2:8" x14ac:dyDescent="0.25">
      <c r="B160" s="37" t="str">
        <f t="shared" si="20"/>
        <v/>
      </c>
      <c r="C160" s="35" t="str">
        <f t="shared" si="14"/>
        <v/>
      </c>
      <c r="D160" s="36" t="str">
        <f t="shared" si="15"/>
        <v/>
      </c>
      <c r="E160" s="36" t="str">
        <f t="shared" si="16"/>
        <v/>
      </c>
      <c r="F160" s="36" t="str">
        <f t="shared" si="17"/>
        <v/>
      </c>
      <c r="G160" s="36" t="str">
        <f t="shared" si="18"/>
        <v/>
      </c>
      <c r="H160" s="38" t="str">
        <f t="shared" si="19"/>
        <v/>
      </c>
    </row>
    <row r="161" spans="2:8" x14ac:dyDescent="0.25">
      <c r="B161" s="37" t="str">
        <f t="shared" si="20"/>
        <v/>
      </c>
      <c r="C161" s="35" t="str">
        <f t="shared" si="14"/>
        <v/>
      </c>
      <c r="D161" s="36" t="str">
        <f t="shared" si="15"/>
        <v/>
      </c>
      <c r="E161" s="36" t="str">
        <f t="shared" si="16"/>
        <v/>
      </c>
      <c r="F161" s="36" t="str">
        <f t="shared" si="17"/>
        <v/>
      </c>
      <c r="G161" s="36" t="str">
        <f t="shared" si="18"/>
        <v/>
      </c>
      <c r="H161" s="38" t="str">
        <f t="shared" si="19"/>
        <v/>
      </c>
    </row>
    <row r="162" spans="2:8" x14ac:dyDescent="0.25">
      <c r="B162" s="37" t="str">
        <f t="shared" si="20"/>
        <v/>
      </c>
      <c r="C162" s="35" t="str">
        <f t="shared" si="14"/>
        <v/>
      </c>
      <c r="D162" s="36" t="str">
        <f t="shared" si="15"/>
        <v/>
      </c>
      <c r="E162" s="36" t="str">
        <f t="shared" si="16"/>
        <v/>
      </c>
      <c r="F162" s="36" t="str">
        <f t="shared" si="17"/>
        <v/>
      </c>
      <c r="G162" s="36" t="str">
        <f t="shared" si="18"/>
        <v/>
      </c>
      <c r="H162" s="38" t="str">
        <f t="shared" si="19"/>
        <v/>
      </c>
    </row>
    <row r="163" spans="2:8" x14ac:dyDescent="0.25">
      <c r="B163" s="37" t="str">
        <f t="shared" si="20"/>
        <v/>
      </c>
      <c r="C163" s="35" t="str">
        <f t="shared" si="14"/>
        <v/>
      </c>
      <c r="D163" s="36" t="str">
        <f t="shared" si="15"/>
        <v/>
      </c>
      <c r="E163" s="36" t="str">
        <f t="shared" si="16"/>
        <v/>
      </c>
      <c r="F163" s="36" t="str">
        <f t="shared" si="17"/>
        <v/>
      </c>
      <c r="G163" s="36" t="str">
        <f t="shared" si="18"/>
        <v/>
      </c>
      <c r="H163" s="38" t="str">
        <f t="shared" si="19"/>
        <v/>
      </c>
    </row>
    <row r="164" spans="2:8" x14ac:dyDescent="0.25">
      <c r="B164" s="37" t="str">
        <f t="shared" si="20"/>
        <v/>
      </c>
      <c r="C164" s="35" t="str">
        <f t="shared" si="14"/>
        <v/>
      </c>
      <c r="D164" s="36" t="str">
        <f t="shared" si="15"/>
        <v/>
      </c>
      <c r="E164" s="36" t="str">
        <f t="shared" si="16"/>
        <v/>
      </c>
      <c r="F164" s="36" t="str">
        <f t="shared" si="17"/>
        <v/>
      </c>
      <c r="G164" s="36" t="str">
        <f t="shared" si="18"/>
        <v/>
      </c>
      <c r="H164" s="38" t="str">
        <f t="shared" si="19"/>
        <v/>
      </c>
    </row>
    <row r="165" spans="2:8" x14ac:dyDescent="0.25">
      <c r="B165" s="37" t="str">
        <f t="shared" si="20"/>
        <v/>
      </c>
      <c r="C165" s="35" t="str">
        <f t="shared" si="14"/>
        <v/>
      </c>
      <c r="D165" s="36" t="str">
        <f t="shared" si="15"/>
        <v/>
      </c>
      <c r="E165" s="36" t="str">
        <f t="shared" si="16"/>
        <v/>
      </c>
      <c r="F165" s="36" t="str">
        <f t="shared" si="17"/>
        <v/>
      </c>
      <c r="G165" s="36" t="str">
        <f t="shared" si="18"/>
        <v/>
      </c>
      <c r="H165" s="38" t="str">
        <f t="shared" si="19"/>
        <v/>
      </c>
    </row>
    <row r="166" spans="2:8" x14ac:dyDescent="0.25">
      <c r="B166" s="37" t="str">
        <f t="shared" si="20"/>
        <v/>
      </c>
      <c r="C166" s="35" t="str">
        <f t="shared" si="14"/>
        <v/>
      </c>
      <c r="D166" s="36" t="str">
        <f t="shared" si="15"/>
        <v/>
      </c>
      <c r="E166" s="36" t="str">
        <f t="shared" si="16"/>
        <v/>
      </c>
      <c r="F166" s="36" t="str">
        <f t="shared" si="17"/>
        <v/>
      </c>
      <c r="G166" s="36" t="str">
        <f t="shared" si="18"/>
        <v/>
      </c>
      <c r="H166" s="38" t="str">
        <f t="shared" si="19"/>
        <v/>
      </c>
    </row>
    <row r="167" spans="2:8" x14ac:dyDescent="0.25">
      <c r="B167" s="37" t="str">
        <f t="shared" si="20"/>
        <v/>
      </c>
      <c r="C167" s="35" t="str">
        <f t="shared" si="14"/>
        <v/>
      </c>
      <c r="D167" s="36" t="str">
        <f t="shared" si="15"/>
        <v/>
      </c>
      <c r="E167" s="36" t="str">
        <f t="shared" si="16"/>
        <v/>
      </c>
      <c r="F167" s="36" t="str">
        <f t="shared" si="17"/>
        <v/>
      </c>
      <c r="G167" s="36" t="str">
        <f t="shared" si="18"/>
        <v/>
      </c>
      <c r="H167" s="38" t="str">
        <f t="shared" si="19"/>
        <v/>
      </c>
    </row>
    <row r="168" spans="2:8" x14ac:dyDescent="0.25">
      <c r="B168" s="37" t="str">
        <f t="shared" si="20"/>
        <v/>
      </c>
      <c r="C168" s="35" t="str">
        <f t="shared" si="14"/>
        <v/>
      </c>
      <c r="D168" s="36" t="str">
        <f t="shared" si="15"/>
        <v/>
      </c>
      <c r="E168" s="36" t="str">
        <f t="shared" si="16"/>
        <v/>
      </c>
      <c r="F168" s="36" t="str">
        <f t="shared" si="17"/>
        <v/>
      </c>
      <c r="G168" s="36" t="str">
        <f t="shared" si="18"/>
        <v/>
      </c>
      <c r="H168" s="38" t="str">
        <f t="shared" si="19"/>
        <v/>
      </c>
    </row>
    <row r="169" spans="2:8" x14ac:dyDescent="0.25">
      <c r="B169" s="37" t="str">
        <f t="shared" si="20"/>
        <v/>
      </c>
      <c r="C169" s="35" t="str">
        <f t="shared" si="14"/>
        <v/>
      </c>
      <c r="D169" s="36" t="str">
        <f t="shared" si="15"/>
        <v/>
      </c>
      <c r="E169" s="36" t="str">
        <f t="shared" si="16"/>
        <v/>
      </c>
      <c r="F169" s="36" t="str">
        <f t="shared" si="17"/>
        <v/>
      </c>
      <c r="G169" s="36" t="str">
        <f t="shared" si="18"/>
        <v/>
      </c>
      <c r="H169" s="38" t="str">
        <f t="shared" si="19"/>
        <v/>
      </c>
    </row>
    <row r="170" spans="2:8" x14ac:dyDescent="0.25">
      <c r="B170" s="37" t="str">
        <f t="shared" si="20"/>
        <v/>
      </c>
      <c r="C170" s="35" t="str">
        <f t="shared" si="14"/>
        <v/>
      </c>
      <c r="D170" s="36" t="str">
        <f t="shared" si="15"/>
        <v/>
      </c>
      <c r="E170" s="36" t="str">
        <f t="shared" si="16"/>
        <v/>
      </c>
      <c r="F170" s="36" t="str">
        <f t="shared" si="17"/>
        <v/>
      </c>
      <c r="G170" s="36" t="str">
        <f t="shared" si="18"/>
        <v/>
      </c>
      <c r="H170" s="38" t="str">
        <f t="shared" si="19"/>
        <v/>
      </c>
    </row>
    <row r="171" spans="2:8" x14ac:dyDescent="0.25">
      <c r="B171" s="37" t="str">
        <f t="shared" si="20"/>
        <v/>
      </c>
      <c r="C171" s="35" t="str">
        <f t="shared" si="14"/>
        <v/>
      </c>
      <c r="D171" s="36" t="str">
        <f t="shared" si="15"/>
        <v/>
      </c>
      <c r="E171" s="36" t="str">
        <f t="shared" si="16"/>
        <v/>
      </c>
      <c r="F171" s="36" t="str">
        <f t="shared" si="17"/>
        <v/>
      </c>
      <c r="G171" s="36" t="str">
        <f t="shared" si="18"/>
        <v/>
      </c>
      <c r="H171" s="38" t="str">
        <f t="shared" si="19"/>
        <v/>
      </c>
    </row>
    <row r="172" spans="2:8" x14ac:dyDescent="0.25">
      <c r="B172" s="37" t="str">
        <f t="shared" si="20"/>
        <v/>
      </c>
      <c r="C172" s="35" t="str">
        <f t="shared" si="14"/>
        <v/>
      </c>
      <c r="D172" s="36" t="str">
        <f t="shared" si="15"/>
        <v/>
      </c>
      <c r="E172" s="36" t="str">
        <f t="shared" si="16"/>
        <v/>
      </c>
      <c r="F172" s="36" t="str">
        <f t="shared" si="17"/>
        <v/>
      </c>
      <c r="G172" s="36" t="str">
        <f t="shared" si="18"/>
        <v/>
      </c>
      <c r="H172" s="38" t="str">
        <f t="shared" si="19"/>
        <v/>
      </c>
    </row>
    <row r="173" spans="2:8" x14ac:dyDescent="0.25">
      <c r="B173" s="37" t="str">
        <f t="shared" si="20"/>
        <v/>
      </c>
      <c r="C173" s="35" t="str">
        <f t="shared" si="14"/>
        <v/>
      </c>
      <c r="D173" s="36" t="str">
        <f t="shared" si="15"/>
        <v/>
      </c>
      <c r="E173" s="36" t="str">
        <f t="shared" si="16"/>
        <v/>
      </c>
      <c r="F173" s="36" t="str">
        <f t="shared" si="17"/>
        <v/>
      </c>
      <c r="G173" s="36" t="str">
        <f t="shared" si="18"/>
        <v/>
      </c>
      <c r="H173" s="38" t="str">
        <f t="shared" si="19"/>
        <v/>
      </c>
    </row>
    <row r="174" spans="2:8" x14ac:dyDescent="0.25">
      <c r="B174" s="37" t="str">
        <f t="shared" si="20"/>
        <v/>
      </c>
      <c r="C174" s="35" t="str">
        <f t="shared" si="14"/>
        <v/>
      </c>
      <c r="D174" s="36" t="str">
        <f t="shared" si="15"/>
        <v/>
      </c>
      <c r="E174" s="36" t="str">
        <f t="shared" si="16"/>
        <v/>
      </c>
      <c r="F174" s="36" t="str">
        <f t="shared" si="17"/>
        <v/>
      </c>
      <c r="G174" s="36" t="str">
        <f t="shared" si="18"/>
        <v/>
      </c>
      <c r="H174" s="38" t="str">
        <f t="shared" si="19"/>
        <v/>
      </c>
    </row>
    <row r="175" spans="2:8" x14ac:dyDescent="0.25">
      <c r="B175" s="37" t="str">
        <f t="shared" si="20"/>
        <v/>
      </c>
      <c r="C175" s="35" t="str">
        <f t="shared" si="14"/>
        <v/>
      </c>
      <c r="D175" s="36" t="str">
        <f t="shared" si="15"/>
        <v/>
      </c>
      <c r="E175" s="36" t="str">
        <f t="shared" si="16"/>
        <v/>
      </c>
      <c r="F175" s="36" t="str">
        <f t="shared" si="17"/>
        <v/>
      </c>
      <c r="G175" s="36" t="str">
        <f t="shared" si="18"/>
        <v/>
      </c>
      <c r="H175" s="38" t="str">
        <f t="shared" si="19"/>
        <v/>
      </c>
    </row>
    <row r="176" spans="2:8" x14ac:dyDescent="0.25">
      <c r="B176" s="37" t="str">
        <f t="shared" si="20"/>
        <v/>
      </c>
      <c r="C176" s="35" t="str">
        <f t="shared" si="14"/>
        <v/>
      </c>
      <c r="D176" s="36" t="str">
        <f t="shared" si="15"/>
        <v/>
      </c>
      <c r="E176" s="36" t="str">
        <f t="shared" si="16"/>
        <v/>
      </c>
      <c r="F176" s="36" t="str">
        <f t="shared" si="17"/>
        <v/>
      </c>
      <c r="G176" s="36" t="str">
        <f t="shared" si="18"/>
        <v/>
      </c>
      <c r="H176" s="38" t="str">
        <f t="shared" si="19"/>
        <v/>
      </c>
    </row>
    <row r="177" spans="2:8" x14ac:dyDescent="0.25">
      <c r="B177" s="37" t="str">
        <f t="shared" si="20"/>
        <v/>
      </c>
      <c r="C177" s="35" t="str">
        <f t="shared" si="14"/>
        <v/>
      </c>
      <c r="D177" s="36" t="str">
        <f t="shared" si="15"/>
        <v/>
      </c>
      <c r="E177" s="36" t="str">
        <f t="shared" si="16"/>
        <v/>
      </c>
      <c r="F177" s="36" t="str">
        <f t="shared" si="17"/>
        <v/>
      </c>
      <c r="G177" s="36" t="str">
        <f t="shared" si="18"/>
        <v/>
      </c>
      <c r="H177" s="38" t="str">
        <f t="shared" si="19"/>
        <v/>
      </c>
    </row>
    <row r="178" spans="2:8" x14ac:dyDescent="0.25">
      <c r="B178" s="37" t="str">
        <f t="shared" si="20"/>
        <v/>
      </c>
      <c r="C178" s="35" t="str">
        <f t="shared" si="14"/>
        <v/>
      </c>
      <c r="D178" s="36" t="str">
        <f t="shared" si="15"/>
        <v/>
      </c>
      <c r="E178" s="36" t="str">
        <f t="shared" si="16"/>
        <v/>
      </c>
      <c r="F178" s="36" t="str">
        <f t="shared" si="17"/>
        <v/>
      </c>
      <c r="G178" s="36" t="str">
        <f t="shared" si="18"/>
        <v/>
      </c>
      <c r="H178" s="38" t="str">
        <f t="shared" si="19"/>
        <v/>
      </c>
    </row>
    <row r="179" spans="2:8" x14ac:dyDescent="0.25">
      <c r="B179" s="37" t="str">
        <f t="shared" si="20"/>
        <v/>
      </c>
      <c r="C179" s="35" t="str">
        <f t="shared" si="14"/>
        <v/>
      </c>
      <c r="D179" s="36" t="str">
        <f t="shared" si="15"/>
        <v/>
      </c>
      <c r="E179" s="36" t="str">
        <f t="shared" si="16"/>
        <v/>
      </c>
      <c r="F179" s="36" t="str">
        <f t="shared" si="17"/>
        <v/>
      </c>
      <c r="G179" s="36" t="str">
        <f t="shared" si="18"/>
        <v/>
      </c>
      <c r="H179" s="38" t="str">
        <f t="shared" si="19"/>
        <v/>
      </c>
    </row>
    <row r="180" spans="2:8" x14ac:dyDescent="0.25">
      <c r="B180" s="37" t="str">
        <f t="shared" si="20"/>
        <v/>
      </c>
      <c r="C180" s="35" t="str">
        <f t="shared" si="14"/>
        <v/>
      </c>
      <c r="D180" s="36" t="str">
        <f t="shared" si="15"/>
        <v/>
      </c>
      <c r="E180" s="36" t="str">
        <f t="shared" si="16"/>
        <v/>
      </c>
      <c r="F180" s="36" t="str">
        <f t="shared" si="17"/>
        <v/>
      </c>
      <c r="G180" s="36" t="str">
        <f t="shared" si="18"/>
        <v/>
      </c>
      <c r="H180" s="38" t="str">
        <f t="shared" si="19"/>
        <v/>
      </c>
    </row>
    <row r="181" spans="2:8" x14ac:dyDescent="0.25">
      <c r="B181" s="37" t="str">
        <f t="shared" si="20"/>
        <v/>
      </c>
      <c r="C181" s="35" t="str">
        <f t="shared" si="14"/>
        <v/>
      </c>
      <c r="D181" s="36" t="str">
        <f t="shared" si="15"/>
        <v/>
      </c>
      <c r="E181" s="36" t="str">
        <f t="shared" si="16"/>
        <v/>
      </c>
      <c r="F181" s="36" t="str">
        <f t="shared" si="17"/>
        <v/>
      </c>
      <c r="G181" s="36" t="str">
        <f t="shared" si="18"/>
        <v/>
      </c>
      <c r="H181" s="38" t="str">
        <f t="shared" si="19"/>
        <v/>
      </c>
    </row>
    <row r="182" spans="2:8" x14ac:dyDescent="0.25">
      <c r="B182" s="37" t="str">
        <f t="shared" si="20"/>
        <v/>
      </c>
      <c r="C182" s="35" t="str">
        <f t="shared" si="14"/>
        <v/>
      </c>
      <c r="D182" s="36" t="str">
        <f t="shared" si="15"/>
        <v/>
      </c>
      <c r="E182" s="36" t="str">
        <f t="shared" si="16"/>
        <v/>
      </c>
      <c r="F182" s="36" t="str">
        <f t="shared" si="17"/>
        <v/>
      </c>
      <c r="G182" s="36" t="str">
        <f t="shared" si="18"/>
        <v/>
      </c>
      <c r="H182" s="38" t="str">
        <f t="shared" si="19"/>
        <v/>
      </c>
    </row>
    <row r="183" spans="2:8" x14ac:dyDescent="0.25">
      <c r="B183" s="37" t="str">
        <f t="shared" si="20"/>
        <v/>
      </c>
      <c r="C183" s="35" t="str">
        <f t="shared" si="14"/>
        <v/>
      </c>
      <c r="D183" s="36" t="str">
        <f t="shared" si="15"/>
        <v/>
      </c>
      <c r="E183" s="36" t="str">
        <f t="shared" si="16"/>
        <v/>
      </c>
      <c r="F183" s="36" t="str">
        <f t="shared" si="17"/>
        <v/>
      </c>
      <c r="G183" s="36" t="str">
        <f t="shared" si="18"/>
        <v/>
      </c>
      <c r="H183" s="38" t="str">
        <f t="shared" si="19"/>
        <v/>
      </c>
    </row>
    <row r="184" spans="2:8" x14ac:dyDescent="0.25">
      <c r="B184" s="37" t="str">
        <f t="shared" si="20"/>
        <v/>
      </c>
      <c r="C184" s="35" t="str">
        <f t="shared" si="14"/>
        <v/>
      </c>
      <c r="D184" s="36" t="str">
        <f t="shared" si="15"/>
        <v/>
      </c>
      <c r="E184" s="36" t="str">
        <f t="shared" si="16"/>
        <v/>
      </c>
      <c r="F184" s="36" t="str">
        <f t="shared" si="17"/>
        <v/>
      </c>
      <c r="G184" s="36" t="str">
        <f t="shared" si="18"/>
        <v/>
      </c>
      <c r="H184" s="38" t="str">
        <f t="shared" si="19"/>
        <v/>
      </c>
    </row>
    <row r="185" spans="2:8" x14ac:dyDescent="0.25">
      <c r="B185" s="37" t="str">
        <f t="shared" si="20"/>
        <v/>
      </c>
      <c r="C185" s="35" t="str">
        <f t="shared" si="14"/>
        <v/>
      </c>
      <c r="D185" s="36" t="str">
        <f t="shared" si="15"/>
        <v/>
      </c>
      <c r="E185" s="36" t="str">
        <f t="shared" si="16"/>
        <v/>
      </c>
      <c r="F185" s="36" t="str">
        <f t="shared" si="17"/>
        <v/>
      </c>
      <c r="G185" s="36" t="str">
        <f t="shared" si="18"/>
        <v/>
      </c>
      <c r="H185" s="38" t="str">
        <f t="shared" si="19"/>
        <v/>
      </c>
    </row>
    <row r="186" spans="2:8" x14ac:dyDescent="0.25">
      <c r="B186" s="37" t="str">
        <f t="shared" si="20"/>
        <v/>
      </c>
      <c r="C186" s="35" t="str">
        <f t="shared" si="14"/>
        <v/>
      </c>
      <c r="D186" s="36" t="str">
        <f t="shared" si="15"/>
        <v/>
      </c>
      <c r="E186" s="36" t="str">
        <f t="shared" si="16"/>
        <v/>
      </c>
      <c r="F186" s="36" t="str">
        <f t="shared" si="17"/>
        <v/>
      </c>
      <c r="G186" s="36" t="str">
        <f t="shared" si="18"/>
        <v/>
      </c>
      <c r="H186" s="38" t="str">
        <f t="shared" si="19"/>
        <v/>
      </c>
    </row>
    <row r="187" spans="2:8" x14ac:dyDescent="0.25">
      <c r="B187" s="37" t="str">
        <f t="shared" si="20"/>
        <v/>
      </c>
      <c r="C187" s="35" t="str">
        <f t="shared" si="14"/>
        <v/>
      </c>
      <c r="D187" s="36" t="str">
        <f t="shared" si="15"/>
        <v/>
      </c>
      <c r="E187" s="36" t="str">
        <f t="shared" si="16"/>
        <v/>
      </c>
      <c r="F187" s="36" t="str">
        <f t="shared" si="17"/>
        <v/>
      </c>
      <c r="G187" s="36" t="str">
        <f t="shared" si="18"/>
        <v/>
      </c>
      <c r="H187" s="38" t="str">
        <f t="shared" si="19"/>
        <v/>
      </c>
    </row>
    <row r="188" spans="2:8" x14ac:dyDescent="0.25">
      <c r="B188" s="37" t="str">
        <f t="shared" si="20"/>
        <v/>
      </c>
      <c r="C188" s="35" t="str">
        <f t="shared" si="14"/>
        <v/>
      </c>
      <c r="D188" s="36" t="str">
        <f t="shared" si="15"/>
        <v/>
      </c>
      <c r="E188" s="36" t="str">
        <f t="shared" si="16"/>
        <v/>
      </c>
      <c r="F188" s="36" t="str">
        <f t="shared" si="17"/>
        <v/>
      </c>
      <c r="G188" s="36" t="str">
        <f t="shared" si="18"/>
        <v/>
      </c>
      <c r="H188" s="38" t="str">
        <f t="shared" si="19"/>
        <v/>
      </c>
    </row>
    <row r="189" spans="2:8" x14ac:dyDescent="0.25">
      <c r="B189" s="37" t="str">
        <f t="shared" si="20"/>
        <v/>
      </c>
      <c r="C189" s="35" t="str">
        <f t="shared" si="14"/>
        <v/>
      </c>
      <c r="D189" s="36" t="str">
        <f t="shared" si="15"/>
        <v/>
      </c>
      <c r="E189" s="36" t="str">
        <f t="shared" si="16"/>
        <v/>
      </c>
      <c r="F189" s="36" t="str">
        <f t="shared" si="17"/>
        <v/>
      </c>
      <c r="G189" s="36" t="str">
        <f t="shared" si="18"/>
        <v/>
      </c>
      <c r="H189" s="38" t="str">
        <f t="shared" si="19"/>
        <v/>
      </c>
    </row>
    <row r="190" spans="2:8" x14ac:dyDescent="0.25">
      <c r="B190" s="37" t="str">
        <f t="shared" si="20"/>
        <v/>
      </c>
      <c r="C190" s="35" t="str">
        <f t="shared" si="14"/>
        <v/>
      </c>
      <c r="D190" s="36" t="str">
        <f t="shared" si="15"/>
        <v/>
      </c>
      <c r="E190" s="36" t="str">
        <f t="shared" si="16"/>
        <v/>
      </c>
      <c r="F190" s="36" t="str">
        <f t="shared" si="17"/>
        <v/>
      </c>
      <c r="G190" s="36" t="str">
        <f t="shared" si="18"/>
        <v/>
      </c>
      <c r="H190" s="38" t="str">
        <f t="shared" si="19"/>
        <v/>
      </c>
    </row>
    <row r="191" spans="2:8" x14ac:dyDescent="0.25">
      <c r="B191" s="37" t="str">
        <f t="shared" si="20"/>
        <v/>
      </c>
      <c r="C191" s="35" t="str">
        <f t="shared" si="14"/>
        <v/>
      </c>
      <c r="D191" s="36" t="str">
        <f t="shared" si="15"/>
        <v/>
      </c>
      <c r="E191" s="36" t="str">
        <f t="shared" si="16"/>
        <v/>
      </c>
      <c r="F191" s="36" t="str">
        <f t="shared" si="17"/>
        <v/>
      </c>
      <c r="G191" s="36" t="str">
        <f t="shared" si="18"/>
        <v/>
      </c>
      <c r="H191" s="38" t="str">
        <f t="shared" si="19"/>
        <v/>
      </c>
    </row>
    <row r="192" spans="2:8" x14ac:dyDescent="0.25">
      <c r="B192" s="37" t="str">
        <f t="shared" si="20"/>
        <v/>
      </c>
      <c r="C192" s="35" t="str">
        <f t="shared" si="14"/>
        <v/>
      </c>
      <c r="D192" s="36" t="str">
        <f t="shared" si="15"/>
        <v/>
      </c>
      <c r="E192" s="36" t="str">
        <f t="shared" si="16"/>
        <v/>
      </c>
      <c r="F192" s="36" t="str">
        <f t="shared" si="17"/>
        <v/>
      </c>
      <c r="G192" s="36" t="str">
        <f t="shared" si="18"/>
        <v/>
      </c>
      <c r="H192" s="38" t="str">
        <f t="shared" si="19"/>
        <v/>
      </c>
    </row>
    <row r="193" spans="2:8" x14ac:dyDescent="0.25">
      <c r="B193" s="37" t="str">
        <f t="shared" si="20"/>
        <v/>
      </c>
      <c r="C193" s="35" t="str">
        <f t="shared" si="14"/>
        <v/>
      </c>
      <c r="D193" s="36" t="str">
        <f t="shared" si="15"/>
        <v/>
      </c>
      <c r="E193" s="36" t="str">
        <f t="shared" si="16"/>
        <v/>
      </c>
      <c r="F193" s="36" t="str">
        <f t="shared" si="17"/>
        <v/>
      </c>
      <c r="G193" s="36" t="str">
        <f t="shared" si="18"/>
        <v/>
      </c>
      <c r="H193" s="38" t="str">
        <f t="shared" si="19"/>
        <v/>
      </c>
    </row>
    <row r="194" spans="2:8" x14ac:dyDescent="0.25">
      <c r="B194" s="37" t="str">
        <f t="shared" si="20"/>
        <v/>
      </c>
      <c r="C194" s="35" t="str">
        <f t="shared" si="14"/>
        <v/>
      </c>
      <c r="D194" s="36" t="str">
        <f t="shared" si="15"/>
        <v/>
      </c>
      <c r="E194" s="36" t="str">
        <f t="shared" si="16"/>
        <v/>
      </c>
      <c r="F194" s="36" t="str">
        <f t="shared" si="17"/>
        <v/>
      </c>
      <c r="G194" s="36" t="str">
        <f t="shared" si="18"/>
        <v/>
      </c>
      <c r="H194" s="38" t="str">
        <f t="shared" si="19"/>
        <v/>
      </c>
    </row>
    <row r="195" spans="2:8" x14ac:dyDescent="0.25">
      <c r="B195" s="37" t="str">
        <f t="shared" si="20"/>
        <v/>
      </c>
      <c r="C195" s="35" t="str">
        <f t="shared" si="14"/>
        <v/>
      </c>
      <c r="D195" s="36" t="str">
        <f t="shared" si="15"/>
        <v/>
      </c>
      <c r="E195" s="36" t="str">
        <f t="shared" si="16"/>
        <v/>
      </c>
      <c r="F195" s="36" t="str">
        <f t="shared" si="17"/>
        <v/>
      </c>
      <c r="G195" s="36" t="str">
        <f t="shared" si="18"/>
        <v/>
      </c>
      <c r="H195" s="38" t="str">
        <f t="shared" si="19"/>
        <v/>
      </c>
    </row>
    <row r="196" spans="2:8" x14ac:dyDescent="0.25">
      <c r="B196" s="37" t="str">
        <f t="shared" si="20"/>
        <v/>
      </c>
      <c r="C196" s="35" t="str">
        <f t="shared" si="14"/>
        <v/>
      </c>
      <c r="D196" s="36" t="str">
        <f t="shared" si="15"/>
        <v/>
      </c>
      <c r="E196" s="36" t="str">
        <f t="shared" si="16"/>
        <v/>
      </c>
      <c r="F196" s="36" t="str">
        <f t="shared" si="17"/>
        <v/>
      </c>
      <c r="G196" s="36" t="str">
        <f t="shared" si="18"/>
        <v/>
      </c>
      <c r="H196" s="38" t="str">
        <f t="shared" si="19"/>
        <v/>
      </c>
    </row>
    <row r="197" spans="2:8" x14ac:dyDescent="0.25">
      <c r="B197" s="37" t="str">
        <f t="shared" si="20"/>
        <v/>
      </c>
      <c r="C197" s="35" t="str">
        <f t="shared" si="14"/>
        <v/>
      </c>
      <c r="D197" s="36" t="str">
        <f t="shared" si="15"/>
        <v/>
      </c>
      <c r="E197" s="36" t="str">
        <f t="shared" si="16"/>
        <v/>
      </c>
      <c r="F197" s="36" t="str">
        <f t="shared" si="17"/>
        <v/>
      </c>
      <c r="G197" s="36" t="str">
        <f t="shared" si="18"/>
        <v/>
      </c>
      <c r="H197" s="38" t="str">
        <f t="shared" si="19"/>
        <v/>
      </c>
    </row>
    <row r="198" spans="2:8" x14ac:dyDescent="0.25">
      <c r="B198" s="37" t="str">
        <f t="shared" si="20"/>
        <v/>
      </c>
      <c r="C198" s="35" t="str">
        <f t="shared" si="14"/>
        <v/>
      </c>
      <c r="D198" s="36" t="str">
        <f t="shared" si="15"/>
        <v/>
      </c>
      <c r="E198" s="36" t="str">
        <f t="shared" si="16"/>
        <v/>
      </c>
      <c r="F198" s="36" t="str">
        <f t="shared" si="17"/>
        <v/>
      </c>
      <c r="G198" s="36" t="str">
        <f t="shared" si="18"/>
        <v/>
      </c>
      <c r="H198" s="38" t="str">
        <f t="shared" si="19"/>
        <v/>
      </c>
    </row>
    <row r="199" spans="2:8" x14ac:dyDescent="0.25">
      <c r="B199" s="37" t="str">
        <f t="shared" si="20"/>
        <v/>
      </c>
      <c r="C199" s="35" t="str">
        <f t="shared" si="14"/>
        <v/>
      </c>
      <c r="D199" s="36" t="str">
        <f t="shared" si="15"/>
        <v/>
      </c>
      <c r="E199" s="36" t="str">
        <f t="shared" si="16"/>
        <v/>
      </c>
      <c r="F199" s="36" t="str">
        <f t="shared" si="17"/>
        <v/>
      </c>
      <c r="G199" s="36" t="str">
        <f t="shared" si="18"/>
        <v/>
      </c>
      <c r="H199" s="38" t="str">
        <f t="shared" si="19"/>
        <v/>
      </c>
    </row>
    <row r="200" spans="2:8" x14ac:dyDescent="0.25">
      <c r="B200" s="37" t="str">
        <f t="shared" si="20"/>
        <v/>
      </c>
      <c r="C200" s="35" t="str">
        <f t="shared" si="14"/>
        <v/>
      </c>
      <c r="D200" s="36" t="str">
        <f t="shared" si="15"/>
        <v/>
      </c>
      <c r="E200" s="36" t="str">
        <f t="shared" si="16"/>
        <v/>
      </c>
      <c r="F200" s="36" t="str">
        <f t="shared" si="17"/>
        <v/>
      </c>
      <c r="G200" s="36" t="str">
        <f t="shared" si="18"/>
        <v/>
      </c>
      <c r="H200" s="38" t="str">
        <f t="shared" si="19"/>
        <v/>
      </c>
    </row>
    <row r="201" spans="2:8" x14ac:dyDescent="0.25">
      <c r="B201" s="37" t="str">
        <f t="shared" si="20"/>
        <v/>
      </c>
      <c r="C201" s="35" t="str">
        <f t="shared" si="14"/>
        <v/>
      </c>
      <c r="D201" s="36" t="str">
        <f t="shared" si="15"/>
        <v/>
      </c>
      <c r="E201" s="36" t="str">
        <f t="shared" si="16"/>
        <v/>
      </c>
      <c r="F201" s="36" t="str">
        <f t="shared" si="17"/>
        <v/>
      </c>
      <c r="G201" s="36" t="str">
        <f t="shared" si="18"/>
        <v/>
      </c>
      <c r="H201" s="38" t="str">
        <f t="shared" si="19"/>
        <v/>
      </c>
    </row>
    <row r="202" spans="2:8" x14ac:dyDescent="0.25">
      <c r="B202" s="37" t="str">
        <f t="shared" si="20"/>
        <v/>
      </c>
      <c r="C202" s="35" t="str">
        <f t="shared" si="14"/>
        <v/>
      </c>
      <c r="D202" s="36" t="str">
        <f t="shared" si="15"/>
        <v/>
      </c>
      <c r="E202" s="36" t="str">
        <f t="shared" si="16"/>
        <v/>
      </c>
      <c r="F202" s="36" t="str">
        <f t="shared" si="17"/>
        <v/>
      </c>
      <c r="G202" s="36" t="str">
        <f t="shared" si="18"/>
        <v/>
      </c>
      <c r="H202" s="38" t="str">
        <f t="shared" si="19"/>
        <v/>
      </c>
    </row>
    <row r="203" spans="2:8" x14ac:dyDescent="0.25">
      <c r="B203" s="37" t="str">
        <f t="shared" si="20"/>
        <v/>
      </c>
      <c r="C203" s="35" t="str">
        <f t="shared" si="14"/>
        <v/>
      </c>
      <c r="D203" s="36" t="str">
        <f t="shared" si="15"/>
        <v/>
      </c>
      <c r="E203" s="36" t="str">
        <f t="shared" si="16"/>
        <v/>
      </c>
      <c r="F203" s="36" t="str">
        <f t="shared" si="17"/>
        <v/>
      </c>
      <c r="G203" s="36" t="str">
        <f t="shared" si="18"/>
        <v/>
      </c>
      <c r="H203" s="38" t="str">
        <f t="shared" si="19"/>
        <v/>
      </c>
    </row>
    <row r="204" spans="2:8" x14ac:dyDescent="0.25">
      <c r="B204" s="37" t="str">
        <f t="shared" si="20"/>
        <v/>
      </c>
      <c r="C204" s="35" t="str">
        <f t="shared" si="14"/>
        <v/>
      </c>
      <c r="D204" s="36" t="str">
        <f t="shared" si="15"/>
        <v/>
      </c>
      <c r="E204" s="36" t="str">
        <f t="shared" si="16"/>
        <v/>
      </c>
      <c r="F204" s="36" t="str">
        <f t="shared" si="17"/>
        <v/>
      </c>
      <c r="G204" s="36" t="str">
        <f t="shared" si="18"/>
        <v/>
      </c>
      <c r="H204" s="38" t="str">
        <f t="shared" si="19"/>
        <v/>
      </c>
    </row>
    <row r="205" spans="2:8" x14ac:dyDescent="0.25">
      <c r="B205" s="37" t="str">
        <f t="shared" si="20"/>
        <v/>
      </c>
      <c r="C205" s="35" t="str">
        <f t="shared" si="14"/>
        <v/>
      </c>
      <c r="D205" s="36" t="str">
        <f t="shared" si="15"/>
        <v/>
      </c>
      <c r="E205" s="36" t="str">
        <f t="shared" si="16"/>
        <v/>
      </c>
      <c r="F205" s="36" t="str">
        <f t="shared" si="17"/>
        <v/>
      </c>
      <c r="G205" s="36" t="str">
        <f t="shared" si="18"/>
        <v/>
      </c>
      <c r="H205" s="38" t="str">
        <f t="shared" si="19"/>
        <v/>
      </c>
    </row>
    <row r="206" spans="2:8" x14ac:dyDescent="0.25">
      <c r="B206" s="37" t="str">
        <f t="shared" si="20"/>
        <v/>
      </c>
      <c r="C206" s="35" t="str">
        <f t="shared" si="14"/>
        <v/>
      </c>
      <c r="D206" s="36" t="str">
        <f t="shared" si="15"/>
        <v/>
      </c>
      <c r="E206" s="36" t="str">
        <f t="shared" si="16"/>
        <v/>
      </c>
      <c r="F206" s="36" t="str">
        <f t="shared" si="17"/>
        <v/>
      </c>
      <c r="G206" s="36" t="str">
        <f t="shared" si="18"/>
        <v/>
      </c>
      <c r="H206" s="38" t="str">
        <f t="shared" si="19"/>
        <v/>
      </c>
    </row>
    <row r="207" spans="2:8" x14ac:dyDescent="0.25">
      <c r="B207" s="37" t="str">
        <f t="shared" si="20"/>
        <v/>
      </c>
      <c r="C207" s="35" t="str">
        <f t="shared" si="14"/>
        <v/>
      </c>
      <c r="D207" s="36" t="str">
        <f t="shared" si="15"/>
        <v/>
      </c>
      <c r="E207" s="36" t="str">
        <f t="shared" si="16"/>
        <v/>
      </c>
      <c r="F207" s="36" t="str">
        <f t="shared" si="17"/>
        <v/>
      </c>
      <c r="G207" s="36" t="str">
        <f t="shared" si="18"/>
        <v/>
      </c>
      <c r="H207" s="38" t="str">
        <f t="shared" si="19"/>
        <v/>
      </c>
    </row>
    <row r="208" spans="2:8" x14ac:dyDescent="0.25">
      <c r="B208" s="37" t="str">
        <f t="shared" si="20"/>
        <v/>
      </c>
      <c r="C208" s="35" t="str">
        <f t="shared" si="14"/>
        <v/>
      </c>
      <c r="D208" s="36" t="str">
        <f t="shared" si="15"/>
        <v/>
      </c>
      <c r="E208" s="36" t="str">
        <f t="shared" si="16"/>
        <v/>
      </c>
      <c r="F208" s="36" t="str">
        <f t="shared" si="17"/>
        <v/>
      </c>
      <c r="G208" s="36" t="str">
        <f t="shared" si="18"/>
        <v/>
      </c>
      <c r="H208" s="38" t="str">
        <f t="shared" si="19"/>
        <v/>
      </c>
    </row>
    <row r="209" spans="2:8" x14ac:dyDescent="0.25">
      <c r="B209" s="37" t="str">
        <f t="shared" si="20"/>
        <v/>
      </c>
      <c r="C209" s="35" t="str">
        <f t="shared" si="14"/>
        <v/>
      </c>
      <c r="D209" s="36" t="str">
        <f t="shared" si="15"/>
        <v/>
      </c>
      <c r="E209" s="36" t="str">
        <f t="shared" si="16"/>
        <v/>
      </c>
      <c r="F209" s="36" t="str">
        <f t="shared" si="17"/>
        <v/>
      </c>
      <c r="G209" s="36" t="str">
        <f t="shared" si="18"/>
        <v/>
      </c>
      <c r="H209" s="38" t="str">
        <f t="shared" si="19"/>
        <v/>
      </c>
    </row>
    <row r="210" spans="2:8" x14ac:dyDescent="0.25">
      <c r="B210" s="37" t="str">
        <f t="shared" si="20"/>
        <v/>
      </c>
      <c r="C210" s="35" t="str">
        <f t="shared" ref="C210:C273" si="21">IF(Loan_Not_Paid*Values_Entered,Payment_Date,"")</f>
        <v/>
      </c>
      <c r="D210" s="36" t="str">
        <f t="shared" ref="D210:D273" si="22">IF(Loan_Not_Paid*Values_Entered,Beginning_Balance,"")</f>
        <v/>
      </c>
      <c r="E210" s="36" t="str">
        <f t="shared" ref="E210:E273" si="23">IF(Loan_Not_Paid*Values_Entered,Monthly_Payment,"")</f>
        <v/>
      </c>
      <c r="F210" s="36" t="str">
        <f t="shared" ref="F210:F273" si="24">IF(Loan_Not_Paid*Values_Entered,Principal,"")</f>
        <v/>
      </c>
      <c r="G210" s="36" t="str">
        <f t="shared" ref="G210:G273" si="25">IF(Loan_Not_Paid*Values_Entered,Interest,"")</f>
        <v/>
      </c>
      <c r="H210" s="38" t="str">
        <f t="shared" ref="H210:H273" si="26">IF(Loan_Not_Paid*Values_Entered,Ending_Balance,"")</f>
        <v/>
      </c>
    </row>
    <row r="211" spans="2:8" x14ac:dyDescent="0.25">
      <c r="B211" s="37" t="str">
        <f t="shared" ref="B211:B274" si="27">IF(Loan_Not_Paid*Values_Entered,Payment_Number,"")</f>
        <v/>
      </c>
      <c r="C211" s="35" t="str">
        <f t="shared" si="21"/>
        <v/>
      </c>
      <c r="D211" s="36" t="str">
        <f t="shared" si="22"/>
        <v/>
      </c>
      <c r="E211" s="36" t="str">
        <f t="shared" si="23"/>
        <v/>
      </c>
      <c r="F211" s="36" t="str">
        <f t="shared" si="24"/>
        <v/>
      </c>
      <c r="G211" s="36" t="str">
        <f t="shared" si="25"/>
        <v/>
      </c>
      <c r="H211" s="38" t="str">
        <f t="shared" si="26"/>
        <v/>
      </c>
    </row>
    <row r="212" spans="2:8" x14ac:dyDescent="0.25">
      <c r="B212" s="37" t="str">
        <f t="shared" si="27"/>
        <v/>
      </c>
      <c r="C212" s="35" t="str">
        <f t="shared" si="21"/>
        <v/>
      </c>
      <c r="D212" s="36" t="str">
        <f t="shared" si="22"/>
        <v/>
      </c>
      <c r="E212" s="36" t="str">
        <f t="shared" si="23"/>
        <v/>
      </c>
      <c r="F212" s="36" t="str">
        <f t="shared" si="24"/>
        <v/>
      </c>
      <c r="G212" s="36" t="str">
        <f t="shared" si="25"/>
        <v/>
      </c>
      <c r="H212" s="38" t="str">
        <f t="shared" si="26"/>
        <v/>
      </c>
    </row>
    <row r="213" spans="2:8" x14ac:dyDescent="0.25">
      <c r="B213" s="37" t="str">
        <f t="shared" si="27"/>
        <v/>
      </c>
      <c r="C213" s="35" t="str">
        <f t="shared" si="21"/>
        <v/>
      </c>
      <c r="D213" s="36" t="str">
        <f t="shared" si="22"/>
        <v/>
      </c>
      <c r="E213" s="36" t="str">
        <f t="shared" si="23"/>
        <v/>
      </c>
      <c r="F213" s="36" t="str">
        <f t="shared" si="24"/>
        <v/>
      </c>
      <c r="G213" s="36" t="str">
        <f t="shared" si="25"/>
        <v/>
      </c>
      <c r="H213" s="38" t="str">
        <f t="shared" si="26"/>
        <v/>
      </c>
    </row>
    <row r="214" spans="2:8" x14ac:dyDescent="0.25">
      <c r="B214" s="37" t="str">
        <f t="shared" si="27"/>
        <v/>
      </c>
      <c r="C214" s="35" t="str">
        <f t="shared" si="21"/>
        <v/>
      </c>
      <c r="D214" s="36" t="str">
        <f t="shared" si="22"/>
        <v/>
      </c>
      <c r="E214" s="36" t="str">
        <f t="shared" si="23"/>
        <v/>
      </c>
      <c r="F214" s="36" t="str">
        <f t="shared" si="24"/>
        <v/>
      </c>
      <c r="G214" s="36" t="str">
        <f t="shared" si="25"/>
        <v/>
      </c>
      <c r="H214" s="38" t="str">
        <f t="shared" si="26"/>
        <v/>
      </c>
    </row>
    <row r="215" spans="2:8" x14ac:dyDescent="0.25">
      <c r="B215" s="37" t="str">
        <f t="shared" si="27"/>
        <v/>
      </c>
      <c r="C215" s="35" t="str">
        <f t="shared" si="21"/>
        <v/>
      </c>
      <c r="D215" s="36" t="str">
        <f t="shared" si="22"/>
        <v/>
      </c>
      <c r="E215" s="36" t="str">
        <f t="shared" si="23"/>
        <v/>
      </c>
      <c r="F215" s="36" t="str">
        <f t="shared" si="24"/>
        <v/>
      </c>
      <c r="G215" s="36" t="str">
        <f t="shared" si="25"/>
        <v/>
      </c>
      <c r="H215" s="38" t="str">
        <f t="shared" si="26"/>
        <v/>
      </c>
    </row>
    <row r="216" spans="2:8" x14ac:dyDescent="0.25">
      <c r="B216" s="37" t="str">
        <f t="shared" si="27"/>
        <v/>
      </c>
      <c r="C216" s="35" t="str">
        <f t="shared" si="21"/>
        <v/>
      </c>
      <c r="D216" s="36" t="str">
        <f t="shared" si="22"/>
        <v/>
      </c>
      <c r="E216" s="36" t="str">
        <f t="shared" si="23"/>
        <v/>
      </c>
      <c r="F216" s="36" t="str">
        <f t="shared" si="24"/>
        <v/>
      </c>
      <c r="G216" s="36" t="str">
        <f t="shared" si="25"/>
        <v/>
      </c>
      <c r="H216" s="38" t="str">
        <f t="shared" si="26"/>
        <v/>
      </c>
    </row>
    <row r="217" spans="2:8" x14ac:dyDescent="0.25">
      <c r="B217" s="37" t="str">
        <f t="shared" si="27"/>
        <v/>
      </c>
      <c r="C217" s="35" t="str">
        <f t="shared" si="21"/>
        <v/>
      </c>
      <c r="D217" s="36" t="str">
        <f t="shared" si="22"/>
        <v/>
      </c>
      <c r="E217" s="36" t="str">
        <f t="shared" si="23"/>
        <v/>
      </c>
      <c r="F217" s="36" t="str">
        <f t="shared" si="24"/>
        <v/>
      </c>
      <c r="G217" s="36" t="str">
        <f t="shared" si="25"/>
        <v/>
      </c>
      <c r="H217" s="38" t="str">
        <f t="shared" si="26"/>
        <v/>
      </c>
    </row>
    <row r="218" spans="2:8" x14ac:dyDescent="0.25">
      <c r="B218" s="37" t="str">
        <f t="shared" si="27"/>
        <v/>
      </c>
      <c r="C218" s="35" t="str">
        <f t="shared" si="21"/>
        <v/>
      </c>
      <c r="D218" s="36" t="str">
        <f t="shared" si="22"/>
        <v/>
      </c>
      <c r="E218" s="36" t="str">
        <f t="shared" si="23"/>
        <v/>
      </c>
      <c r="F218" s="36" t="str">
        <f t="shared" si="24"/>
        <v/>
      </c>
      <c r="G218" s="36" t="str">
        <f t="shared" si="25"/>
        <v/>
      </c>
      <c r="H218" s="38" t="str">
        <f t="shared" si="26"/>
        <v/>
      </c>
    </row>
    <row r="219" spans="2:8" x14ac:dyDescent="0.25">
      <c r="B219" s="37" t="str">
        <f t="shared" si="27"/>
        <v/>
      </c>
      <c r="C219" s="35" t="str">
        <f t="shared" si="21"/>
        <v/>
      </c>
      <c r="D219" s="36" t="str">
        <f t="shared" si="22"/>
        <v/>
      </c>
      <c r="E219" s="36" t="str">
        <f t="shared" si="23"/>
        <v/>
      </c>
      <c r="F219" s="36" t="str">
        <f t="shared" si="24"/>
        <v/>
      </c>
      <c r="G219" s="36" t="str">
        <f t="shared" si="25"/>
        <v/>
      </c>
      <c r="H219" s="38" t="str">
        <f t="shared" si="26"/>
        <v/>
      </c>
    </row>
    <row r="220" spans="2:8" x14ac:dyDescent="0.25">
      <c r="B220" s="37" t="str">
        <f t="shared" si="27"/>
        <v/>
      </c>
      <c r="C220" s="35" t="str">
        <f t="shared" si="21"/>
        <v/>
      </c>
      <c r="D220" s="36" t="str">
        <f t="shared" si="22"/>
        <v/>
      </c>
      <c r="E220" s="36" t="str">
        <f t="shared" si="23"/>
        <v/>
      </c>
      <c r="F220" s="36" t="str">
        <f t="shared" si="24"/>
        <v/>
      </c>
      <c r="G220" s="36" t="str">
        <f t="shared" si="25"/>
        <v/>
      </c>
      <c r="H220" s="38" t="str">
        <f t="shared" si="26"/>
        <v/>
      </c>
    </row>
    <row r="221" spans="2:8" x14ac:dyDescent="0.25">
      <c r="B221" s="37" t="str">
        <f t="shared" si="27"/>
        <v/>
      </c>
      <c r="C221" s="35" t="str">
        <f t="shared" si="21"/>
        <v/>
      </c>
      <c r="D221" s="36" t="str">
        <f t="shared" si="22"/>
        <v/>
      </c>
      <c r="E221" s="36" t="str">
        <f t="shared" si="23"/>
        <v/>
      </c>
      <c r="F221" s="36" t="str">
        <f t="shared" si="24"/>
        <v/>
      </c>
      <c r="G221" s="36" t="str">
        <f t="shared" si="25"/>
        <v/>
      </c>
      <c r="H221" s="38" t="str">
        <f t="shared" si="26"/>
        <v/>
      </c>
    </row>
    <row r="222" spans="2:8" x14ac:dyDescent="0.25">
      <c r="B222" s="37" t="str">
        <f t="shared" si="27"/>
        <v/>
      </c>
      <c r="C222" s="35" t="str">
        <f t="shared" si="21"/>
        <v/>
      </c>
      <c r="D222" s="36" t="str">
        <f t="shared" si="22"/>
        <v/>
      </c>
      <c r="E222" s="36" t="str">
        <f t="shared" si="23"/>
        <v/>
      </c>
      <c r="F222" s="36" t="str">
        <f t="shared" si="24"/>
        <v/>
      </c>
      <c r="G222" s="36" t="str">
        <f t="shared" si="25"/>
        <v/>
      </c>
      <c r="H222" s="38" t="str">
        <f t="shared" si="26"/>
        <v/>
      </c>
    </row>
    <row r="223" spans="2:8" x14ac:dyDescent="0.25">
      <c r="B223" s="37" t="str">
        <f t="shared" si="27"/>
        <v/>
      </c>
      <c r="C223" s="35" t="str">
        <f t="shared" si="21"/>
        <v/>
      </c>
      <c r="D223" s="36" t="str">
        <f t="shared" si="22"/>
        <v/>
      </c>
      <c r="E223" s="36" t="str">
        <f t="shared" si="23"/>
        <v/>
      </c>
      <c r="F223" s="36" t="str">
        <f t="shared" si="24"/>
        <v/>
      </c>
      <c r="G223" s="36" t="str">
        <f t="shared" si="25"/>
        <v/>
      </c>
      <c r="H223" s="38" t="str">
        <f t="shared" si="26"/>
        <v/>
      </c>
    </row>
    <row r="224" spans="2:8" x14ac:dyDescent="0.25">
      <c r="B224" s="37" t="str">
        <f t="shared" si="27"/>
        <v/>
      </c>
      <c r="C224" s="35" t="str">
        <f t="shared" si="21"/>
        <v/>
      </c>
      <c r="D224" s="36" t="str">
        <f t="shared" si="22"/>
        <v/>
      </c>
      <c r="E224" s="36" t="str">
        <f t="shared" si="23"/>
        <v/>
      </c>
      <c r="F224" s="36" t="str">
        <f t="shared" si="24"/>
        <v/>
      </c>
      <c r="G224" s="36" t="str">
        <f t="shared" si="25"/>
        <v/>
      </c>
      <c r="H224" s="38" t="str">
        <f t="shared" si="26"/>
        <v/>
      </c>
    </row>
    <row r="225" spans="2:8" x14ac:dyDescent="0.25">
      <c r="B225" s="37" t="str">
        <f t="shared" si="27"/>
        <v/>
      </c>
      <c r="C225" s="35" t="str">
        <f t="shared" si="21"/>
        <v/>
      </c>
      <c r="D225" s="36" t="str">
        <f t="shared" si="22"/>
        <v/>
      </c>
      <c r="E225" s="36" t="str">
        <f t="shared" si="23"/>
        <v/>
      </c>
      <c r="F225" s="36" t="str">
        <f t="shared" si="24"/>
        <v/>
      </c>
      <c r="G225" s="36" t="str">
        <f t="shared" si="25"/>
        <v/>
      </c>
      <c r="H225" s="38" t="str">
        <f t="shared" si="26"/>
        <v/>
      </c>
    </row>
    <row r="226" spans="2:8" x14ac:dyDescent="0.25">
      <c r="B226" s="37" t="str">
        <f t="shared" si="27"/>
        <v/>
      </c>
      <c r="C226" s="35" t="str">
        <f t="shared" si="21"/>
        <v/>
      </c>
      <c r="D226" s="36" t="str">
        <f t="shared" si="22"/>
        <v/>
      </c>
      <c r="E226" s="36" t="str">
        <f t="shared" si="23"/>
        <v/>
      </c>
      <c r="F226" s="36" t="str">
        <f t="shared" si="24"/>
        <v/>
      </c>
      <c r="G226" s="36" t="str">
        <f t="shared" si="25"/>
        <v/>
      </c>
      <c r="H226" s="38" t="str">
        <f t="shared" si="26"/>
        <v/>
      </c>
    </row>
    <row r="227" spans="2:8" x14ac:dyDescent="0.25">
      <c r="B227" s="37" t="str">
        <f t="shared" si="27"/>
        <v/>
      </c>
      <c r="C227" s="35" t="str">
        <f t="shared" si="21"/>
        <v/>
      </c>
      <c r="D227" s="36" t="str">
        <f t="shared" si="22"/>
        <v/>
      </c>
      <c r="E227" s="36" t="str">
        <f t="shared" si="23"/>
        <v/>
      </c>
      <c r="F227" s="36" t="str">
        <f t="shared" si="24"/>
        <v/>
      </c>
      <c r="G227" s="36" t="str">
        <f t="shared" si="25"/>
        <v/>
      </c>
      <c r="H227" s="38" t="str">
        <f t="shared" si="26"/>
        <v/>
      </c>
    </row>
    <row r="228" spans="2:8" x14ac:dyDescent="0.25">
      <c r="B228" s="37" t="str">
        <f t="shared" si="27"/>
        <v/>
      </c>
      <c r="C228" s="35" t="str">
        <f t="shared" si="21"/>
        <v/>
      </c>
      <c r="D228" s="36" t="str">
        <f t="shared" si="22"/>
        <v/>
      </c>
      <c r="E228" s="36" t="str">
        <f t="shared" si="23"/>
        <v/>
      </c>
      <c r="F228" s="36" t="str">
        <f t="shared" si="24"/>
        <v/>
      </c>
      <c r="G228" s="36" t="str">
        <f t="shared" si="25"/>
        <v/>
      </c>
      <c r="H228" s="38" t="str">
        <f t="shared" si="26"/>
        <v/>
      </c>
    </row>
    <row r="229" spans="2:8" x14ac:dyDescent="0.25">
      <c r="B229" s="37" t="str">
        <f t="shared" si="27"/>
        <v/>
      </c>
      <c r="C229" s="35" t="str">
        <f t="shared" si="21"/>
        <v/>
      </c>
      <c r="D229" s="36" t="str">
        <f t="shared" si="22"/>
        <v/>
      </c>
      <c r="E229" s="36" t="str">
        <f t="shared" si="23"/>
        <v/>
      </c>
      <c r="F229" s="36" t="str">
        <f t="shared" si="24"/>
        <v/>
      </c>
      <c r="G229" s="36" t="str">
        <f t="shared" si="25"/>
        <v/>
      </c>
      <c r="H229" s="38" t="str">
        <f t="shared" si="26"/>
        <v/>
      </c>
    </row>
    <row r="230" spans="2:8" x14ac:dyDescent="0.25">
      <c r="B230" s="37" t="str">
        <f t="shared" si="27"/>
        <v/>
      </c>
      <c r="C230" s="35" t="str">
        <f t="shared" si="21"/>
        <v/>
      </c>
      <c r="D230" s="36" t="str">
        <f t="shared" si="22"/>
        <v/>
      </c>
      <c r="E230" s="36" t="str">
        <f t="shared" si="23"/>
        <v/>
      </c>
      <c r="F230" s="36" t="str">
        <f t="shared" si="24"/>
        <v/>
      </c>
      <c r="G230" s="36" t="str">
        <f t="shared" si="25"/>
        <v/>
      </c>
      <c r="H230" s="38" t="str">
        <f t="shared" si="26"/>
        <v/>
      </c>
    </row>
    <row r="231" spans="2:8" x14ac:dyDescent="0.25">
      <c r="B231" s="37" t="str">
        <f t="shared" si="27"/>
        <v/>
      </c>
      <c r="C231" s="35" t="str">
        <f t="shared" si="21"/>
        <v/>
      </c>
      <c r="D231" s="36" t="str">
        <f t="shared" si="22"/>
        <v/>
      </c>
      <c r="E231" s="36" t="str">
        <f t="shared" si="23"/>
        <v/>
      </c>
      <c r="F231" s="36" t="str">
        <f t="shared" si="24"/>
        <v/>
      </c>
      <c r="G231" s="36" t="str">
        <f t="shared" si="25"/>
        <v/>
      </c>
      <c r="H231" s="38" t="str">
        <f t="shared" si="26"/>
        <v/>
      </c>
    </row>
    <row r="232" spans="2:8" x14ac:dyDescent="0.25">
      <c r="B232" s="37" t="str">
        <f t="shared" si="27"/>
        <v/>
      </c>
      <c r="C232" s="35" t="str">
        <f t="shared" si="21"/>
        <v/>
      </c>
      <c r="D232" s="36" t="str">
        <f t="shared" si="22"/>
        <v/>
      </c>
      <c r="E232" s="36" t="str">
        <f t="shared" si="23"/>
        <v/>
      </c>
      <c r="F232" s="36" t="str">
        <f t="shared" si="24"/>
        <v/>
      </c>
      <c r="G232" s="36" t="str">
        <f t="shared" si="25"/>
        <v/>
      </c>
      <c r="H232" s="38" t="str">
        <f t="shared" si="26"/>
        <v/>
      </c>
    </row>
    <row r="233" spans="2:8" x14ac:dyDescent="0.25">
      <c r="B233" s="37" t="str">
        <f t="shared" si="27"/>
        <v/>
      </c>
      <c r="C233" s="35" t="str">
        <f t="shared" si="21"/>
        <v/>
      </c>
      <c r="D233" s="36" t="str">
        <f t="shared" si="22"/>
        <v/>
      </c>
      <c r="E233" s="36" t="str">
        <f t="shared" si="23"/>
        <v/>
      </c>
      <c r="F233" s="36" t="str">
        <f t="shared" si="24"/>
        <v/>
      </c>
      <c r="G233" s="36" t="str">
        <f t="shared" si="25"/>
        <v/>
      </c>
      <c r="H233" s="38" t="str">
        <f t="shared" si="26"/>
        <v/>
      </c>
    </row>
    <row r="234" spans="2:8" x14ac:dyDescent="0.25">
      <c r="B234" s="37" t="str">
        <f t="shared" si="27"/>
        <v/>
      </c>
      <c r="C234" s="35" t="str">
        <f t="shared" si="21"/>
        <v/>
      </c>
      <c r="D234" s="36" t="str">
        <f t="shared" si="22"/>
        <v/>
      </c>
      <c r="E234" s="36" t="str">
        <f t="shared" si="23"/>
        <v/>
      </c>
      <c r="F234" s="36" t="str">
        <f t="shared" si="24"/>
        <v/>
      </c>
      <c r="G234" s="36" t="str">
        <f t="shared" si="25"/>
        <v/>
      </c>
      <c r="H234" s="38" t="str">
        <f t="shared" si="26"/>
        <v/>
      </c>
    </row>
    <row r="235" spans="2:8" x14ac:dyDescent="0.25">
      <c r="B235" s="37" t="str">
        <f t="shared" si="27"/>
        <v/>
      </c>
      <c r="C235" s="35" t="str">
        <f t="shared" si="21"/>
        <v/>
      </c>
      <c r="D235" s="36" t="str">
        <f t="shared" si="22"/>
        <v/>
      </c>
      <c r="E235" s="36" t="str">
        <f t="shared" si="23"/>
        <v/>
      </c>
      <c r="F235" s="36" t="str">
        <f t="shared" si="24"/>
        <v/>
      </c>
      <c r="G235" s="36" t="str">
        <f t="shared" si="25"/>
        <v/>
      </c>
      <c r="H235" s="38" t="str">
        <f t="shared" si="26"/>
        <v/>
      </c>
    </row>
    <row r="236" spans="2:8" x14ac:dyDescent="0.25">
      <c r="B236" s="37" t="str">
        <f t="shared" si="27"/>
        <v/>
      </c>
      <c r="C236" s="35" t="str">
        <f t="shared" si="21"/>
        <v/>
      </c>
      <c r="D236" s="36" t="str">
        <f t="shared" si="22"/>
        <v/>
      </c>
      <c r="E236" s="36" t="str">
        <f t="shared" si="23"/>
        <v/>
      </c>
      <c r="F236" s="36" t="str">
        <f t="shared" si="24"/>
        <v/>
      </c>
      <c r="G236" s="36" t="str">
        <f t="shared" si="25"/>
        <v/>
      </c>
      <c r="H236" s="38" t="str">
        <f t="shared" si="26"/>
        <v/>
      </c>
    </row>
    <row r="237" spans="2:8" x14ac:dyDescent="0.25">
      <c r="B237" s="37" t="str">
        <f t="shared" si="27"/>
        <v/>
      </c>
      <c r="C237" s="35" t="str">
        <f t="shared" si="21"/>
        <v/>
      </c>
      <c r="D237" s="36" t="str">
        <f t="shared" si="22"/>
        <v/>
      </c>
      <c r="E237" s="36" t="str">
        <f t="shared" si="23"/>
        <v/>
      </c>
      <c r="F237" s="36" t="str">
        <f t="shared" si="24"/>
        <v/>
      </c>
      <c r="G237" s="36" t="str">
        <f t="shared" si="25"/>
        <v/>
      </c>
      <c r="H237" s="38" t="str">
        <f t="shared" si="26"/>
        <v/>
      </c>
    </row>
    <row r="238" spans="2:8" x14ac:dyDescent="0.25">
      <c r="B238" s="37" t="str">
        <f t="shared" si="27"/>
        <v/>
      </c>
      <c r="C238" s="35" t="str">
        <f t="shared" si="21"/>
        <v/>
      </c>
      <c r="D238" s="36" t="str">
        <f t="shared" si="22"/>
        <v/>
      </c>
      <c r="E238" s="36" t="str">
        <f t="shared" si="23"/>
        <v/>
      </c>
      <c r="F238" s="36" t="str">
        <f t="shared" si="24"/>
        <v/>
      </c>
      <c r="G238" s="36" t="str">
        <f t="shared" si="25"/>
        <v/>
      </c>
      <c r="H238" s="38" t="str">
        <f t="shared" si="26"/>
        <v/>
      </c>
    </row>
    <row r="239" spans="2:8" x14ac:dyDescent="0.25">
      <c r="B239" s="37" t="str">
        <f t="shared" si="27"/>
        <v/>
      </c>
      <c r="C239" s="35" t="str">
        <f t="shared" si="21"/>
        <v/>
      </c>
      <c r="D239" s="36" t="str">
        <f t="shared" si="22"/>
        <v/>
      </c>
      <c r="E239" s="36" t="str">
        <f t="shared" si="23"/>
        <v/>
      </c>
      <c r="F239" s="36" t="str">
        <f t="shared" si="24"/>
        <v/>
      </c>
      <c r="G239" s="36" t="str">
        <f t="shared" si="25"/>
        <v/>
      </c>
      <c r="H239" s="38" t="str">
        <f t="shared" si="26"/>
        <v/>
      </c>
    </row>
    <row r="240" spans="2:8" x14ac:dyDescent="0.25">
      <c r="B240" s="37" t="str">
        <f t="shared" si="27"/>
        <v/>
      </c>
      <c r="C240" s="35" t="str">
        <f t="shared" si="21"/>
        <v/>
      </c>
      <c r="D240" s="36" t="str">
        <f t="shared" si="22"/>
        <v/>
      </c>
      <c r="E240" s="36" t="str">
        <f t="shared" si="23"/>
        <v/>
      </c>
      <c r="F240" s="36" t="str">
        <f t="shared" si="24"/>
        <v/>
      </c>
      <c r="G240" s="36" t="str">
        <f t="shared" si="25"/>
        <v/>
      </c>
      <c r="H240" s="38" t="str">
        <f t="shared" si="26"/>
        <v/>
      </c>
    </row>
    <row r="241" spans="2:8" x14ac:dyDescent="0.25">
      <c r="B241" s="37" t="str">
        <f t="shared" si="27"/>
        <v/>
      </c>
      <c r="C241" s="35" t="str">
        <f t="shared" si="21"/>
        <v/>
      </c>
      <c r="D241" s="36" t="str">
        <f t="shared" si="22"/>
        <v/>
      </c>
      <c r="E241" s="36" t="str">
        <f t="shared" si="23"/>
        <v/>
      </c>
      <c r="F241" s="36" t="str">
        <f t="shared" si="24"/>
        <v/>
      </c>
      <c r="G241" s="36" t="str">
        <f t="shared" si="25"/>
        <v/>
      </c>
      <c r="H241" s="38" t="str">
        <f t="shared" si="26"/>
        <v/>
      </c>
    </row>
    <row r="242" spans="2:8" x14ac:dyDescent="0.25">
      <c r="B242" s="37" t="str">
        <f t="shared" si="27"/>
        <v/>
      </c>
      <c r="C242" s="35" t="str">
        <f t="shared" si="21"/>
        <v/>
      </c>
      <c r="D242" s="36" t="str">
        <f t="shared" si="22"/>
        <v/>
      </c>
      <c r="E242" s="36" t="str">
        <f t="shared" si="23"/>
        <v/>
      </c>
      <c r="F242" s="36" t="str">
        <f t="shared" si="24"/>
        <v/>
      </c>
      <c r="G242" s="36" t="str">
        <f t="shared" si="25"/>
        <v/>
      </c>
      <c r="H242" s="38" t="str">
        <f t="shared" si="26"/>
        <v/>
      </c>
    </row>
    <row r="243" spans="2:8" x14ac:dyDescent="0.25">
      <c r="B243" s="37" t="str">
        <f t="shared" si="27"/>
        <v/>
      </c>
      <c r="C243" s="35" t="str">
        <f t="shared" si="21"/>
        <v/>
      </c>
      <c r="D243" s="36" t="str">
        <f t="shared" si="22"/>
        <v/>
      </c>
      <c r="E243" s="36" t="str">
        <f t="shared" si="23"/>
        <v/>
      </c>
      <c r="F243" s="36" t="str">
        <f t="shared" si="24"/>
        <v/>
      </c>
      <c r="G243" s="36" t="str">
        <f t="shared" si="25"/>
        <v/>
      </c>
      <c r="H243" s="38" t="str">
        <f t="shared" si="26"/>
        <v/>
      </c>
    </row>
    <row r="244" spans="2:8" x14ac:dyDescent="0.25">
      <c r="B244" s="37" t="str">
        <f t="shared" si="27"/>
        <v/>
      </c>
      <c r="C244" s="35" t="str">
        <f t="shared" si="21"/>
        <v/>
      </c>
      <c r="D244" s="36" t="str">
        <f t="shared" si="22"/>
        <v/>
      </c>
      <c r="E244" s="36" t="str">
        <f t="shared" si="23"/>
        <v/>
      </c>
      <c r="F244" s="36" t="str">
        <f t="shared" si="24"/>
        <v/>
      </c>
      <c r="G244" s="36" t="str">
        <f t="shared" si="25"/>
        <v/>
      </c>
      <c r="H244" s="38" t="str">
        <f t="shared" si="26"/>
        <v/>
      </c>
    </row>
    <row r="245" spans="2:8" x14ac:dyDescent="0.25">
      <c r="B245" s="37" t="str">
        <f t="shared" si="27"/>
        <v/>
      </c>
      <c r="C245" s="35" t="str">
        <f t="shared" si="21"/>
        <v/>
      </c>
      <c r="D245" s="36" t="str">
        <f t="shared" si="22"/>
        <v/>
      </c>
      <c r="E245" s="36" t="str">
        <f t="shared" si="23"/>
        <v/>
      </c>
      <c r="F245" s="36" t="str">
        <f t="shared" si="24"/>
        <v/>
      </c>
      <c r="G245" s="36" t="str">
        <f t="shared" si="25"/>
        <v/>
      </c>
      <c r="H245" s="38" t="str">
        <f t="shared" si="26"/>
        <v/>
      </c>
    </row>
    <row r="246" spans="2:8" x14ac:dyDescent="0.25">
      <c r="B246" s="37" t="str">
        <f t="shared" si="27"/>
        <v/>
      </c>
      <c r="C246" s="35" t="str">
        <f t="shared" si="21"/>
        <v/>
      </c>
      <c r="D246" s="36" t="str">
        <f t="shared" si="22"/>
        <v/>
      </c>
      <c r="E246" s="36" t="str">
        <f t="shared" si="23"/>
        <v/>
      </c>
      <c r="F246" s="36" t="str">
        <f t="shared" si="24"/>
        <v/>
      </c>
      <c r="G246" s="36" t="str">
        <f t="shared" si="25"/>
        <v/>
      </c>
      <c r="H246" s="38" t="str">
        <f t="shared" si="26"/>
        <v/>
      </c>
    </row>
    <row r="247" spans="2:8" x14ac:dyDescent="0.25">
      <c r="B247" s="37" t="str">
        <f t="shared" si="27"/>
        <v/>
      </c>
      <c r="C247" s="35" t="str">
        <f t="shared" si="21"/>
        <v/>
      </c>
      <c r="D247" s="36" t="str">
        <f t="shared" si="22"/>
        <v/>
      </c>
      <c r="E247" s="36" t="str">
        <f t="shared" si="23"/>
        <v/>
      </c>
      <c r="F247" s="36" t="str">
        <f t="shared" si="24"/>
        <v/>
      </c>
      <c r="G247" s="36" t="str">
        <f t="shared" si="25"/>
        <v/>
      </c>
      <c r="H247" s="38" t="str">
        <f t="shared" si="26"/>
        <v/>
      </c>
    </row>
    <row r="248" spans="2:8" x14ac:dyDescent="0.25">
      <c r="B248" s="37" t="str">
        <f t="shared" si="27"/>
        <v/>
      </c>
      <c r="C248" s="35" t="str">
        <f t="shared" si="21"/>
        <v/>
      </c>
      <c r="D248" s="36" t="str">
        <f t="shared" si="22"/>
        <v/>
      </c>
      <c r="E248" s="36" t="str">
        <f t="shared" si="23"/>
        <v/>
      </c>
      <c r="F248" s="36" t="str">
        <f t="shared" si="24"/>
        <v/>
      </c>
      <c r="G248" s="36" t="str">
        <f t="shared" si="25"/>
        <v/>
      </c>
      <c r="H248" s="38" t="str">
        <f t="shared" si="26"/>
        <v/>
      </c>
    </row>
    <row r="249" spans="2:8" x14ac:dyDescent="0.25">
      <c r="B249" s="37" t="str">
        <f t="shared" si="27"/>
        <v/>
      </c>
      <c r="C249" s="35" t="str">
        <f t="shared" si="21"/>
        <v/>
      </c>
      <c r="D249" s="36" t="str">
        <f t="shared" si="22"/>
        <v/>
      </c>
      <c r="E249" s="36" t="str">
        <f t="shared" si="23"/>
        <v/>
      </c>
      <c r="F249" s="36" t="str">
        <f t="shared" si="24"/>
        <v/>
      </c>
      <c r="G249" s="36" t="str">
        <f t="shared" si="25"/>
        <v/>
      </c>
      <c r="H249" s="38" t="str">
        <f t="shared" si="26"/>
        <v/>
      </c>
    </row>
    <row r="250" spans="2:8" x14ac:dyDescent="0.25">
      <c r="B250" s="37" t="str">
        <f t="shared" si="27"/>
        <v/>
      </c>
      <c r="C250" s="35" t="str">
        <f t="shared" si="21"/>
        <v/>
      </c>
      <c r="D250" s="36" t="str">
        <f t="shared" si="22"/>
        <v/>
      </c>
      <c r="E250" s="36" t="str">
        <f t="shared" si="23"/>
        <v/>
      </c>
      <c r="F250" s="36" t="str">
        <f t="shared" si="24"/>
        <v/>
      </c>
      <c r="G250" s="36" t="str">
        <f t="shared" si="25"/>
        <v/>
      </c>
      <c r="H250" s="38" t="str">
        <f t="shared" si="26"/>
        <v/>
      </c>
    </row>
    <row r="251" spans="2:8" x14ac:dyDescent="0.25">
      <c r="B251" s="37" t="str">
        <f t="shared" si="27"/>
        <v/>
      </c>
      <c r="C251" s="35" t="str">
        <f t="shared" si="21"/>
        <v/>
      </c>
      <c r="D251" s="36" t="str">
        <f t="shared" si="22"/>
        <v/>
      </c>
      <c r="E251" s="36" t="str">
        <f t="shared" si="23"/>
        <v/>
      </c>
      <c r="F251" s="36" t="str">
        <f t="shared" si="24"/>
        <v/>
      </c>
      <c r="G251" s="36" t="str">
        <f t="shared" si="25"/>
        <v/>
      </c>
      <c r="H251" s="38" t="str">
        <f t="shared" si="26"/>
        <v/>
      </c>
    </row>
    <row r="252" spans="2:8" x14ac:dyDescent="0.25">
      <c r="B252" s="37" t="str">
        <f t="shared" si="27"/>
        <v/>
      </c>
      <c r="C252" s="35" t="str">
        <f t="shared" si="21"/>
        <v/>
      </c>
      <c r="D252" s="36" t="str">
        <f t="shared" si="22"/>
        <v/>
      </c>
      <c r="E252" s="36" t="str">
        <f t="shared" si="23"/>
        <v/>
      </c>
      <c r="F252" s="36" t="str">
        <f t="shared" si="24"/>
        <v/>
      </c>
      <c r="G252" s="36" t="str">
        <f t="shared" si="25"/>
        <v/>
      </c>
      <c r="H252" s="38" t="str">
        <f t="shared" si="26"/>
        <v/>
      </c>
    </row>
    <row r="253" spans="2:8" x14ac:dyDescent="0.25">
      <c r="B253" s="37" t="str">
        <f t="shared" si="27"/>
        <v/>
      </c>
      <c r="C253" s="35" t="str">
        <f t="shared" si="21"/>
        <v/>
      </c>
      <c r="D253" s="36" t="str">
        <f t="shared" si="22"/>
        <v/>
      </c>
      <c r="E253" s="36" t="str">
        <f t="shared" si="23"/>
        <v/>
      </c>
      <c r="F253" s="36" t="str">
        <f t="shared" si="24"/>
        <v/>
      </c>
      <c r="G253" s="36" t="str">
        <f t="shared" si="25"/>
        <v/>
      </c>
      <c r="H253" s="38" t="str">
        <f t="shared" si="26"/>
        <v/>
      </c>
    </row>
    <row r="254" spans="2:8" x14ac:dyDescent="0.25">
      <c r="B254" s="37" t="str">
        <f t="shared" si="27"/>
        <v/>
      </c>
      <c r="C254" s="35" t="str">
        <f t="shared" si="21"/>
        <v/>
      </c>
      <c r="D254" s="36" t="str">
        <f t="shared" si="22"/>
        <v/>
      </c>
      <c r="E254" s="36" t="str">
        <f t="shared" si="23"/>
        <v/>
      </c>
      <c r="F254" s="36" t="str">
        <f t="shared" si="24"/>
        <v/>
      </c>
      <c r="G254" s="36" t="str">
        <f t="shared" si="25"/>
        <v/>
      </c>
      <c r="H254" s="38" t="str">
        <f t="shared" si="26"/>
        <v/>
      </c>
    </row>
    <row r="255" spans="2:8" x14ac:dyDescent="0.25">
      <c r="B255" s="37" t="str">
        <f t="shared" si="27"/>
        <v/>
      </c>
      <c r="C255" s="35" t="str">
        <f t="shared" si="21"/>
        <v/>
      </c>
      <c r="D255" s="36" t="str">
        <f t="shared" si="22"/>
        <v/>
      </c>
      <c r="E255" s="36" t="str">
        <f t="shared" si="23"/>
        <v/>
      </c>
      <c r="F255" s="36" t="str">
        <f t="shared" si="24"/>
        <v/>
      </c>
      <c r="G255" s="36" t="str">
        <f t="shared" si="25"/>
        <v/>
      </c>
      <c r="H255" s="38" t="str">
        <f t="shared" si="26"/>
        <v/>
      </c>
    </row>
    <row r="256" spans="2:8" x14ac:dyDescent="0.25">
      <c r="B256" s="37" t="str">
        <f t="shared" si="27"/>
        <v/>
      </c>
      <c r="C256" s="35" t="str">
        <f t="shared" si="21"/>
        <v/>
      </c>
      <c r="D256" s="36" t="str">
        <f t="shared" si="22"/>
        <v/>
      </c>
      <c r="E256" s="36" t="str">
        <f t="shared" si="23"/>
        <v/>
      </c>
      <c r="F256" s="36" t="str">
        <f t="shared" si="24"/>
        <v/>
      </c>
      <c r="G256" s="36" t="str">
        <f t="shared" si="25"/>
        <v/>
      </c>
      <c r="H256" s="38" t="str">
        <f t="shared" si="26"/>
        <v/>
      </c>
    </row>
    <row r="257" spans="2:8" x14ac:dyDescent="0.25">
      <c r="B257" s="37" t="str">
        <f t="shared" si="27"/>
        <v/>
      </c>
      <c r="C257" s="35" t="str">
        <f t="shared" si="21"/>
        <v/>
      </c>
      <c r="D257" s="36" t="str">
        <f t="shared" si="22"/>
        <v/>
      </c>
      <c r="E257" s="36" t="str">
        <f t="shared" si="23"/>
        <v/>
      </c>
      <c r="F257" s="36" t="str">
        <f t="shared" si="24"/>
        <v/>
      </c>
      <c r="G257" s="36" t="str">
        <f t="shared" si="25"/>
        <v/>
      </c>
      <c r="H257" s="38" t="str">
        <f t="shared" si="26"/>
        <v/>
      </c>
    </row>
    <row r="258" spans="2:8" x14ac:dyDescent="0.25">
      <c r="B258" s="37" t="str">
        <f t="shared" si="27"/>
        <v/>
      </c>
      <c r="C258" s="35" t="str">
        <f t="shared" si="21"/>
        <v/>
      </c>
      <c r="D258" s="36" t="str">
        <f t="shared" si="22"/>
        <v/>
      </c>
      <c r="E258" s="36" t="str">
        <f t="shared" si="23"/>
        <v/>
      </c>
      <c r="F258" s="36" t="str">
        <f t="shared" si="24"/>
        <v/>
      </c>
      <c r="G258" s="36" t="str">
        <f t="shared" si="25"/>
        <v/>
      </c>
      <c r="H258" s="38" t="str">
        <f t="shared" si="26"/>
        <v/>
      </c>
    </row>
    <row r="259" spans="2:8" x14ac:dyDescent="0.25">
      <c r="B259" s="37" t="str">
        <f t="shared" si="27"/>
        <v/>
      </c>
      <c r="C259" s="35" t="str">
        <f t="shared" si="21"/>
        <v/>
      </c>
      <c r="D259" s="36" t="str">
        <f t="shared" si="22"/>
        <v/>
      </c>
      <c r="E259" s="36" t="str">
        <f t="shared" si="23"/>
        <v/>
      </c>
      <c r="F259" s="36" t="str">
        <f t="shared" si="24"/>
        <v/>
      </c>
      <c r="G259" s="36" t="str">
        <f t="shared" si="25"/>
        <v/>
      </c>
      <c r="H259" s="38" t="str">
        <f t="shared" si="26"/>
        <v/>
      </c>
    </row>
    <row r="260" spans="2:8" x14ac:dyDescent="0.25">
      <c r="B260" s="37" t="str">
        <f t="shared" si="27"/>
        <v/>
      </c>
      <c r="C260" s="35" t="str">
        <f t="shared" si="21"/>
        <v/>
      </c>
      <c r="D260" s="36" t="str">
        <f t="shared" si="22"/>
        <v/>
      </c>
      <c r="E260" s="36" t="str">
        <f t="shared" si="23"/>
        <v/>
      </c>
      <c r="F260" s="36" t="str">
        <f t="shared" si="24"/>
        <v/>
      </c>
      <c r="G260" s="36" t="str">
        <f t="shared" si="25"/>
        <v/>
      </c>
      <c r="H260" s="38" t="str">
        <f t="shared" si="26"/>
        <v/>
      </c>
    </row>
    <row r="261" spans="2:8" x14ac:dyDescent="0.25">
      <c r="B261" s="37" t="str">
        <f t="shared" si="27"/>
        <v/>
      </c>
      <c r="C261" s="35" t="str">
        <f t="shared" si="21"/>
        <v/>
      </c>
      <c r="D261" s="36" t="str">
        <f t="shared" si="22"/>
        <v/>
      </c>
      <c r="E261" s="36" t="str">
        <f t="shared" si="23"/>
        <v/>
      </c>
      <c r="F261" s="36" t="str">
        <f t="shared" si="24"/>
        <v/>
      </c>
      <c r="G261" s="36" t="str">
        <f t="shared" si="25"/>
        <v/>
      </c>
      <c r="H261" s="38" t="str">
        <f t="shared" si="26"/>
        <v/>
      </c>
    </row>
    <row r="262" spans="2:8" x14ac:dyDescent="0.25">
      <c r="B262" s="37" t="str">
        <f t="shared" si="27"/>
        <v/>
      </c>
      <c r="C262" s="35" t="str">
        <f t="shared" si="21"/>
        <v/>
      </c>
      <c r="D262" s="36" t="str">
        <f t="shared" si="22"/>
        <v/>
      </c>
      <c r="E262" s="36" t="str">
        <f t="shared" si="23"/>
        <v/>
      </c>
      <c r="F262" s="36" t="str">
        <f t="shared" si="24"/>
        <v/>
      </c>
      <c r="G262" s="36" t="str">
        <f t="shared" si="25"/>
        <v/>
      </c>
      <c r="H262" s="38" t="str">
        <f t="shared" si="26"/>
        <v/>
      </c>
    </row>
    <row r="263" spans="2:8" x14ac:dyDescent="0.25">
      <c r="B263" s="37" t="str">
        <f t="shared" si="27"/>
        <v/>
      </c>
      <c r="C263" s="35" t="str">
        <f t="shared" si="21"/>
        <v/>
      </c>
      <c r="D263" s="36" t="str">
        <f t="shared" si="22"/>
        <v/>
      </c>
      <c r="E263" s="36" t="str">
        <f t="shared" si="23"/>
        <v/>
      </c>
      <c r="F263" s="36" t="str">
        <f t="shared" si="24"/>
        <v/>
      </c>
      <c r="G263" s="36" t="str">
        <f t="shared" si="25"/>
        <v/>
      </c>
      <c r="H263" s="38" t="str">
        <f t="shared" si="26"/>
        <v/>
      </c>
    </row>
    <row r="264" spans="2:8" x14ac:dyDescent="0.25">
      <c r="B264" s="37" t="str">
        <f t="shared" si="27"/>
        <v/>
      </c>
      <c r="C264" s="35" t="str">
        <f t="shared" si="21"/>
        <v/>
      </c>
      <c r="D264" s="36" t="str">
        <f t="shared" si="22"/>
        <v/>
      </c>
      <c r="E264" s="36" t="str">
        <f t="shared" si="23"/>
        <v/>
      </c>
      <c r="F264" s="36" t="str">
        <f t="shared" si="24"/>
        <v/>
      </c>
      <c r="G264" s="36" t="str">
        <f t="shared" si="25"/>
        <v/>
      </c>
      <c r="H264" s="38" t="str">
        <f t="shared" si="26"/>
        <v/>
      </c>
    </row>
    <row r="265" spans="2:8" x14ac:dyDescent="0.25">
      <c r="B265" s="37" t="str">
        <f t="shared" si="27"/>
        <v/>
      </c>
      <c r="C265" s="35" t="str">
        <f t="shared" si="21"/>
        <v/>
      </c>
      <c r="D265" s="36" t="str">
        <f t="shared" si="22"/>
        <v/>
      </c>
      <c r="E265" s="36" t="str">
        <f t="shared" si="23"/>
        <v/>
      </c>
      <c r="F265" s="36" t="str">
        <f t="shared" si="24"/>
        <v/>
      </c>
      <c r="G265" s="36" t="str">
        <f t="shared" si="25"/>
        <v/>
      </c>
      <c r="H265" s="38" t="str">
        <f t="shared" si="26"/>
        <v/>
      </c>
    </row>
    <row r="266" spans="2:8" x14ac:dyDescent="0.25">
      <c r="B266" s="37" t="str">
        <f t="shared" si="27"/>
        <v/>
      </c>
      <c r="C266" s="35" t="str">
        <f t="shared" si="21"/>
        <v/>
      </c>
      <c r="D266" s="36" t="str">
        <f t="shared" si="22"/>
        <v/>
      </c>
      <c r="E266" s="36" t="str">
        <f t="shared" si="23"/>
        <v/>
      </c>
      <c r="F266" s="36" t="str">
        <f t="shared" si="24"/>
        <v/>
      </c>
      <c r="G266" s="36" t="str">
        <f t="shared" si="25"/>
        <v/>
      </c>
      <c r="H266" s="38" t="str">
        <f t="shared" si="26"/>
        <v/>
      </c>
    </row>
    <row r="267" spans="2:8" x14ac:dyDescent="0.25">
      <c r="B267" s="37" t="str">
        <f t="shared" si="27"/>
        <v/>
      </c>
      <c r="C267" s="35" t="str">
        <f t="shared" si="21"/>
        <v/>
      </c>
      <c r="D267" s="36" t="str">
        <f t="shared" si="22"/>
        <v/>
      </c>
      <c r="E267" s="36" t="str">
        <f t="shared" si="23"/>
        <v/>
      </c>
      <c r="F267" s="36" t="str">
        <f t="shared" si="24"/>
        <v/>
      </c>
      <c r="G267" s="36" t="str">
        <f t="shared" si="25"/>
        <v/>
      </c>
      <c r="H267" s="38" t="str">
        <f t="shared" si="26"/>
        <v/>
      </c>
    </row>
    <row r="268" spans="2:8" x14ac:dyDescent="0.25">
      <c r="B268" s="37" t="str">
        <f t="shared" si="27"/>
        <v/>
      </c>
      <c r="C268" s="35" t="str">
        <f t="shared" si="21"/>
        <v/>
      </c>
      <c r="D268" s="36" t="str">
        <f t="shared" si="22"/>
        <v/>
      </c>
      <c r="E268" s="36" t="str">
        <f t="shared" si="23"/>
        <v/>
      </c>
      <c r="F268" s="36" t="str">
        <f t="shared" si="24"/>
        <v/>
      </c>
      <c r="G268" s="36" t="str">
        <f t="shared" si="25"/>
        <v/>
      </c>
      <c r="H268" s="38" t="str">
        <f t="shared" si="26"/>
        <v/>
      </c>
    </row>
    <row r="269" spans="2:8" x14ac:dyDescent="0.25">
      <c r="B269" s="37" t="str">
        <f t="shared" si="27"/>
        <v/>
      </c>
      <c r="C269" s="35" t="str">
        <f t="shared" si="21"/>
        <v/>
      </c>
      <c r="D269" s="36" t="str">
        <f t="shared" si="22"/>
        <v/>
      </c>
      <c r="E269" s="36" t="str">
        <f t="shared" si="23"/>
        <v/>
      </c>
      <c r="F269" s="36" t="str">
        <f t="shared" si="24"/>
        <v/>
      </c>
      <c r="G269" s="36" t="str">
        <f t="shared" si="25"/>
        <v/>
      </c>
      <c r="H269" s="38" t="str">
        <f t="shared" si="26"/>
        <v/>
      </c>
    </row>
    <row r="270" spans="2:8" x14ac:dyDescent="0.25">
      <c r="B270" s="37" t="str">
        <f t="shared" si="27"/>
        <v/>
      </c>
      <c r="C270" s="35" t="str">
        <f t="shared" si="21"/>
        <v/>
      </c>
      <c r="D270" s="36" t="str">
        <f t="shared" si="22"/>
        <v/>
      </c>
      <c r="E270" s="36" t="str">
        <f t="shared" si="23"/>
        <v/>
      </c>
      <c r="F270" s="36" t="str">
        <f t="shared" si="24"/>
        <v/>
      </c>
      <c r="G270" s="36" t="str">
        <f t="shared" si="25"/>
        <v/>
      </c>
      <c r="H270" s="38" t="str">
        <f t="shared" si="26"/>
        <v/>
      </c>
    </row>
    <row r="271" spans="2:8" x14ac:dyDescent="0.25">
      <c r="B271" s="37" t="str">
        <f t="shared" si="27"/>
        <v/>
      </c>
      <c r="C271" s="35" t="str">
        <f t="shared" si="21"/>
        <v/>
      </c>
      <c r="D271" s="36" t="str">
        <f t="shared" si="22"/>
        <v/>
      </c>
      <c r="E271" s="36" t="str">
        <f t="shared" si="23"/>
        <v/>
      </c>
      <c r="F271" s="36" t="str">
        <f t="shared" si="24"/>
        <v/>
      </c>
      <c r="G271" s="36" t="str">
        <f t="shared" si="25"/>
        <v/>
      </c>
      <c r="H271" s="38" t="str">
        <f t="shared" si="26"/>
        <v/>
      </c>
    </row>
    <row r="272" spans="2:8" x14ac:dyDescent="0.25">
      <c r="B272" s="37" t="str">
        <f t="shared" si="27"/>
        <v/>
      </c>
      <c r="C272" s="35" t="str">
        <f t="shared" si="21"/>
        <v/>
      </c>
      <c r="D272" s="36" t="str">
        <f t="shared" si="22"/>
        <v/>
      </c>
      <c r="E272" s="36" t="str">
        <f t="shared" si="23"/>
        <v/>
      </c>
      <c r="F272" s="36" t="str">
        <f t="shared" si="24"/>
        <v/>
      </c>
      <c r="G272" s="36" t="str">
        <f t="shared" si="25"/>
        <v/>
      </c>
      <c r="H272" s="38" t="str">
        <f t="shared" si="26"/>
        <v/>
      </c>
    </row>
    <row r="273" spans="2:8" x14ac:dyDescent="0.25">
      <c r="B273" s="37" t="str">
        <f t="shared" si="27"/>
        <v/>
      </c>
      <c r="C273" s="35" t="str">
        <f t="shared" si="21"/>
        <v/>
      </c>
      <c r="D273" s="36" t="str">
        <f t="shared" si="22"/>
        <v/>
      </c>
      <c r="E273" s="36" t="str">
        <f t="shared" si="23"/>
        <v/>
      </c>
      <c r="F273" s="36" t="str">
        <f t="shared" si="24"/>
        <v/>
      </c>
      <c r="G273" s="36" t="str">
        <f t="shared" si="25"/>
        <v/>
      </c>
      <c r="H273" s="38" t="str">
        <f t="shared" si="26"/>
        <v/>
      </c>
    </row>
    <row r="274" spans="2:8" x14ac:dyDescent="0.25">
      <c r="B274" s="37" t="str">
        <f t="shared" si="27"/>
        <v/>
      </c>
      <c r="C274" s="35" t="str">
        <f t="shared" ref="C274:C337" si="28">IF(Loan_Not_Paid*Values_Entered,Payment_Date,"")</f>
        <v/>
      </c>
      <c r="D274" s="36" t="str">
        <f t="shared" ref="D274:D337" si="29">IF(Loan_Not_Paid*Values_Entered,Beginning_Balance,"")</f>
        <v/>
      </c>
      <c r="E274" s="36" t="str">
        <f t="shared" ref="E274:E337" si="30">IF(Loan_Not_Paid*Values_Entered,Monthly_Payment,"")</f>
        <v/>
      </c>
      <c r="F274" s="36" t="str">
        <f t="shared" ref="F274:F337" si="31">IF(Loan_Not_Paid*Values_Entered,Principal,"")</f>
        <v/>
      </c>
      <c r="G274" s="36" t="str">
        <f t="shared" ref="G274:G337" si="32">IF(Loan_Not_Paid*Values_Entered,Interest,"")</f>
        <v/>
      </c>
      <c r="H274" s="38" t="str">
        <f t="shared" ref="H274:H337" si="33">IF(Loan_Not_Paid*Values_Entered,Ending_Balance,"")</f>
        <v/>
      </c>
    </row>
    <row r="275" spans="2:8" x14ac:dyDescent="0.25">
      <c r="B275" s="37" t="str">
        <f t="shared" ref="B275:B338" si="34">IF(Loan_Not_Paid*Values_Entered,Payment_Number,"")</f>
        <v/>
      </c>
      <c r="C275" s="35" t="str">
        <f t="shared" si="28"/>
        <v/>
      </c>
      <c r="D275" s="36" t="str">
        <f t="shared" si="29"/>
        <v/>
      </c>
      <c r="E275" s="36" t="str">
        <f t="shared" si="30"/>
        <v/>
      </c>
      <c r="F275" s="36" t="str">
        <f t="shared" si="31"/>
        <v/>
      </c>
      <c r="G275" s="36" t="str">
        <f t="shared" si="32"/>
        <v/>
      </c>
      <c r="H275" s="38" t="str">
        <f t="shared" si="33"/>
        <v/>
      </c>
    </row>
    <row r="276" spans="2:8" x14ac:dyDescent="0.25">
      <c r="B276" s="37" t="str">
        <f t="shared" si="34"/>
        <v/>
      </c>
      <c r="C276" s="35" t="str">
        <f t="shared" si="28"/>
        <v/>
      </c>
      <c r="D276" s="36" t="str">
        <f t="shared" si="29"/>
        <v/>
      </c>
      <c r="E276" s="36" t="str">
        <f t="shared" si="30"/>
        <v/>
      </c>
      <c r="F276" s="36" t="str">
        <f t="shared" si="31"/>
        <v/>
      </c>
      <c r="G276" s="36" t="str">
        <f t="shared" si="32"/>
        <v/>
      </c>
      <c r="H276" s="38" t="str">
        <f t="shared" si="33"/>
        <v/>
      </c>
    </row>
    <row r="277" spans="2:8" x14ac:dyDescent="0.25">
      <c r="B277" s="37" t="str">
        <f t="shared" si="34"/>
        <v/>
      </c>
      <c r="C277" s="35" t="str">
        <f t="shared" si="28"/>
        <v/>
      </c>
      <c r="D277" s="36" t="str">
        <f t="shared" si="29"/>
        <v/>
      </c>
      <c r="E277" s="36" t="str">
        <f t="shared" si="30"/>
        <v/>
      </c>
      <c r="F277" s="36" t="str">
        <f t="shared" si="31"/>
        <v/>
      </c>
      <c r="G277" s="36" t="str">
        <f t="shared" si="32"/>
        <v/>
      </c>
      <c r="H277" s="38" t="str">
        <f t="shared" si="33"/>
        <v/>
      </c>
    </row>
    <row r="278" spans="2:8" x14ac:dyDescent="0.25">
      <c r="B278" s="37" t="str">
        <f t="shared" si="34"/>
        <v/>
      </c>
      <c r="C278" s="35" t="str">
        <f t="shared" si="28"/>
        <v/>
      </c>
      <c r="D278" s="36" t="str">
        <f t="shared" si="29"/>
        <v/>
      </c>
      <c r="E278" s="36" t="str">
        <f t="shared" si="30"/>
        <v/>
      </c>
      <c r="F278" s="36" t="str">
        <f t="shared" si="31"/>
        <v/>
      </c>
      <c r="G278" s="36" t="str">
        <f t="shared" si="32"/>
        <v/>
      </c>
      <c r="H278" s="38" t="str">
        <f t="shared" si="33"/>
        <v/>
      </c>
    </row>
    <row r="279" spans="2:8" x14ac:dyDescent="0.25">
      <c r="B279" s="37" t="str">
        <f t="shared" si="34"/>
        <v/>
      </c>
      <c r="C279" s="35" t="str">
        <f t="shared" si="28"/>
        <v/>
      </c>
      <c r="D279" s="36" t="str">
        <f t="shared" si="29"/>
        <v/>
      </c>
      <c r="E279" s="36" t="str">
        <f t="shared" si="30"/>
        <v/>
      </c>
      <c r="F279" s="36" t="str">
        <f t="shared" si="31"/>
        <v/>
      </c>
      <c r="G279" s="36" t="str">
        <f t="shared" si="32"/>
        <v/>
      </c>
      <c r="H279" s="38" t="str">
        <f t="shared" si="33"/>
        <v/>
      </c>
    </row>
    <row r="280" spans="2:8" x14ac:dyDescent="0.25">
      <c r="B280" s="37" t="str">
        <f t="shared" si="34"/>
        <v/>
      </c>
      <c r="C280" s="35" t="str">
        <f t="shared" si="28"/>
        <v/>
      </c>
      <c r="D280" s="36" t="str">
        <f t="shared" si="29"/>
        <v/>
      </c>
      <c r="E280" s="36" t="str">
        <f t="shared" si="30"/>
        <v/>
      </c>
      <c r="F280" s="36" t="str">
        <f t="shared" si="31"/>
        <v/>
      </c>
      <c r="G280" s="36" t="str">
        <f t="shared" si="32"/>
        <v/>
      </c>
      <c r="H280" s="38" t="str">
        <f t="shared" si="33"/>
        <v/>
      </c>
    </row>
    <row r="281" spans="2:8" x14ac:dyDescent="0.25">
      <c r="B281" s="37" t="str">
        <f t="shared" si="34"/>
        <v/>
      </c>
      <c r="C281" s="35" t="str">
        <f t="shared" si="28"/>
        <v/>
      </c>
      <c r="D281" s="36" t="str">
        <f t="shared" si="29"/>
        <v/>
      </c>
      <c r="E281" s="36" t="str">
        <f t="shared" si="30"/>
        <v/>
      </c>
      <c r="F281" s="36" t="str">
        <f t="shared" si="31"/>
        <v/>
      </c>
      <c r="G281" s="36" t="str">
        <f t="shared" si="32"/>
        <v/>
      </c>
      <c r="H281" s="38" t="str">
        <f t="shared" si="33"/>
        <v/>
      </c>
    </row>
    <row r="282" spans="2:8" x14ac:dyDescent="0.25">
      <c r="B282" s="37" t="str">
        <f t="shared" si="34"/>
        <v/>
      </c>
      <c r="C282" s="35" t="str">
        <f t="shared" si="28"/>
        <v/>
      </c>
      <c r="D282" s="36" t="str">
        <f t="shared" si="29"/>
        <v/>
      </c>
      <c r="E282" s="36" t="str">
        <f t="shared" si="30"/>
        <v/>
      </c>
      <c r="F282" s="36" t="str">
        <f t="shared" si="31"/>
        <v/>
      </c>
      <c r="G282" s="36" t="str">
        <f t="shared" si="32"/>
        <v/>
      </c>
      <c r="H282" s="38" t="str">
        <f t="shared" si="33"/>
        <v/>
      </c>
    </row>
    <row r="283" spans="2:8" x14ac:dyDescent="0.25">
      <c r="B283" s="37" t="str">
        <f t="shared" si="34"/>
        <v/>
      </c>
      <c r="C283" s="35" t="str">
        <f t="shared" si="28"/>
        <v/>
      </c>
      <c r="D283" s="36" t="str">
        <f t="shared" si="29"/>
        <v/>
      </c>
      <c r="E283" s="36" t="str">
        <f t="shared" si="30"/>
        <v/>
      </c>
      <c r="F283" s="36" t="str">
        <f t="shared" si="31"/>
        <v/>
      </c>
      <c r="G283" s="36" t="str">
        <f t="shared" si="32"/>
        <v/>
      </c>
      <c r="H283" s="38" t="str">
        <f t="shared" si="33"/>
        <v/>
      </c>
    </row>
    <row r="284" spans="2:8" x14ac:dyDescent="0.25">
      <c r="B284" s="37" t="str">
        <f t="shared" si="34"/>
        <v/>
      </c>
      <c r="C284" s="35" t="str">
        <f t="shared" si="28"/>
        <v/>
      </c>
      <c r="D284" s="36" t="str">
        <f t="shared" si="29"/>
        <v/>
      </c>
      <c r="E284" s="36" t="str">
        <f t="shared" si="30"/>
        <v/>
      </c>
      <c r="F284" s="36" t="str">
        <f t="shared" si="31"/>
        <v/>
      </c>
      <c r="G284" s="36" t="str">
        <f t="shared" si="32"/>
        <v/>
      </c>
      <c r="H284" s="38" t="str">
        <f t="shared" si="33"/>
        <v/>
      </c>
    </row>
    <row r="285" spans="2:8" x14ac:dyDescent="0.25">
      <c r="B285" s="37" t="str">
        <f t="shared" si="34"/>
        <v/>
      </c>
      <c r="C285" s="35" t="str">
        <f t="shared" si="28"/>
        <v/>
      </c>
      <c r="D285" s="36" t="str">
        <f t="shared" si="29"/>
        <v/>
      </c>
      <c r="E285" s="36" t="str">
        <f t="shared" si="30"/>
        <v/>
      </c>
      <c r="F285" s="36" t="str">
        <f t="shared" si="31"/>
        <v/>
      </c>
      <c r="G285" s="36" t="str">
        <f t="shared" si="32"/>
        <v/>
      </c>
      <c r="H285" s="38" t="str">
        <f t="shared" si="33"/>
        <v/>
      </c>
    </row>
    <row r="286" spans="2:8" x14ac:dyDescent="0.25">
      <c r="B286" s="37" t="str">
        <f t="shared" si="34"/>
        <v/>
      </c>
      <c r="C286" s="35" t="str">
        <f t="shared" si="28"/>
        <v/>
      </c>
      <c r="D286" s="36" t="str">
        <f t="shared" si="29"/>
        <v/>
      </c>
      <c r="E286" s="36" t="str">
        <f t="shared" si="30"/>
        <v/>
      </c>
      <c r="F286" s="36" t="str">
        <f t="shared" si="31"/>
        <v/>
      </c>
      <c r="G286" s="36" t="str">
        <f t="shared" si="32"/>
        <v/>
      </c>
      <c r="H286" s="38" t="str">
        <f t="shared" si="33"/>
        <v/>
      </c>
    </row>
    <row r="287" spans="2:8" x14ac:dyDescent="0.25">
      <c r="B287" s="37" t="str">
        <f t="shared" si="34"/>
        <v/>
      </c>
      <c r="C287" s="35" t="str">
        <f t="shared" si="28"/>
        <v/>
      </c>
      <c r="D287" s="36" t="str">
        <f t="shared" si="29"/>
        <v/>
      </c>
      <c r="E287" s="36" t="str">
        <f t="shared" si="30"/>
        <v/>
      </c>
      <c r="F287" s="36" t="str">
        <f t="shared" si="31"/>
        <v/>
      </c>
      <c r="G287" s="36" t="str">
        <f t="shared" si="32"/>
        <v/>
      </c>
      <c r="H287" s="38" t="str">
        <f t="shared" si="33"/>
        <v/>
      </c>
    </row>
    <row r="288" spans="2:8" x14ac:dyDescent="0.25">
      <c r="B288" s="37" t="str">
        <f t="shared" si="34"/>
        <v/>
      </c>
      <c r="C288" s="35" t="str">
        <f t="shared" si="28"/>
        <v/>
      </c>
      <c r="D288" s="36" t="str">
        <f t="shared" si="29"/>
        <v/>
      </c>
      <c r="E288" s="36" t="str">
        <f t="shared" si="30"/>
        <v/>
      </c>
      <c r="F288" s="36" t="str">
        <f t="shared" si="31"/>
        <v/>
      </c>
      <c r="G288" s="36" t="str">
        <f t="shared" si="32"/>
        <v/>
      </c>
      <c r="H288" s="38" t="str">
        <f t="shared" si="33"/>
        <v/>
      </c>
    </row>
    <row r="289" spans="2:8" x14ac:dyDescent="0.25">
      <c r="B289" s="37" t="str">
        <f t="shared" si="34"/>
        <v/>
      </c>
      <c r="C289" s="35" t="str">
        <f t="shared" si="28"/>
        <v/>
      </c>
      <c r="D289" s="36" t="str">
        <f t="shared" si="29"/>
        <v/>
      </c>
      <c r="E289" s="36" t="str">
        <f t="shared" si="30"/>
        <v/>
      </c>
      <c r="F289" s="36" t="str">
        <f t="shared" si="31"/>
        <v/>
      </c>
      <c r="G289" s="36" t="str">
        <f t="shared" si="32"/>
        <v/>
      </c>
      <c r="H289" s="38" t="str">
        <f t="shared" si="33"/>
        <v/>
      </c>
    </row>
    <row r="290" spans="2:8" x14ac:dyDescent="0.25">
      <c r="B290" s="37" t="str">
        <f t="shared" si="34"/>
        <v/>
      </c>
      <c r="C290" s="35" t="str">
        <f t="shared" si="28"/>
        <v/>
      </c>
      <c r="D290" s="36" t="str">
        <f t="shared" si="29"/>
        <v/>
      </c>
      <c r="E290" s="36" t="str">
        <f t="shared" si="30"/>
        <v/>
      </c>
      <c r="F290" s="36" t="str">
        <f t="shared" si="31"/>
        <v/>
      </c>
      <c r="G290" s="36" t="str">
        <f t="shared" si="32"/>
        <v/>
      </c>
      <c r="H290" s="38" t="str">
        <f t="shared" si="33"/>
        <v/>
      </c>
    </row>
    <row r="291" spans="2:8" x14ac:dyDescent="0.25">
      <c r="B291" s="37" t="str">
        <f t="shared" si="34"/>
        <v/>
      </c>
      <c r="C291" s="35" t="str">
        <f t="shared" si="28"/>
        <v/>
      </c>
      <c r="D291" s="36" t="str">
        <f t="shared" si="29"/>
        <v/>
      </c>
      <c r="E291" s="36" t="str">
        <f t="shared" si="30"/>
        <v/>
      </c>
      <c r="F291" s="36" t="str">
        <f t="shared" si="31"/>
        <v/>
      </c>
      <c r="G291" s="36" t="str">
        <f t="shared" si="32"/>
        <v/>
      </c>
      <c r="H291" s="38" t="str">
        <f t="shared" si="33"/>
        <v/>
      </c>
    </row>
    <row r="292" spans="2:8" x14ac:dyDescent="0.25">
      <c r="B292" s="37" t="str">
        <f t="shared" si="34"/>
        <v/>
      </c>
      <c r="C292" s="35" t="str">
        <f t="shared" si="28"/>
        <v/>
      </c>
      <c r="D292" s="36" t="str">
        <f t="shared" si="29"/>
        <v/>
      </c>
      <c r="E292" s="36" t="str">
        <f t="shared" si="30"/>
        <v/>
      </c>
      <c r="F292" s="36" t="str">
        <f t="shared" si="31"/>
        <v/>
      </c>
      <c r="G292" s="36" t="str">
        <f t="shared" si="32"/>
        <v/>
      </c>
      <c r="H292" s="38" t="str">
        <f t="shared" si="33"/>
        <v/>
      </c>
    </row>
    <row r="293" spans="2:8" x14ac:dyDescent="0.25">
      <c r="B293" s="37" t="str">
        <f t="shared" si="34"/>
        <v/>
      </c>
      <c r="C293" s="35" t="str">
        <f t="shared" si="28"/>
        <v/>
      </c>
      <c r="D293" s="36" t="str">
        <f t="shared" si="29"/>
        <v/>
      </c>
      <c r="E293" s="36" t="str">
        <f t="shared" si="30"/>
        <v/>
      </c>
      <c r="F293" s="36" t="str">
        <f t="shared" si="31"/>
        <v/>
      </c>
      <c r="G293" s="36" t="str">
        <f t="shared" si="32"/>
        <v/>
      </c>
      <c r="H293" s="38" t="str">
        <f t="shared" si="33"/>
        <v/>
      </c>
    </row>
    <row r="294" spans="2:8" x14ac:dyDescent="0.25">
      <c r="B294" s="37" t="str">
        <f t="shared" si="34"/>
        <v/>
      </c>
      <c r="C294" s="35" t="str">
        <f t="shared" si="28"/>
        <v/>
      </c>
      <c r="D294" s="36" t="str">
        <f t="shared" si="29"/>
        <v/>
      </c>
      <c r="E294" s="36" t="str">
        <f t="shared" si="30"/>
        <v/>
      </c>
      <c r="F294" s="36" t="str">
        <f t="shared" si="31"/>
        <v/>
      </c>
      <c r="G294" s="36" t="str">
        <f t="shared" si="32"/>
        <v/>
      </c>
      <c r="H294" s="38" t="str">
        <f t="shared" si="33"/>
        <v/>
      </c>
    </row>
    <row r="295" spans="2:8" x14ac:dyDescent="0.25">
      <c r="B295" s="37" t="str">
        <f t="shared" si="34"/>
        <v/>
      </c>
      <c r="C295" s="35" t="str">
        <f t="shared" si="28"/>
        <v/>
      </c>
      <c r="D295" s="36" t="str">
        <f t="shared" si="29"/>
        <v/>
      </c>
      <c r="E295" s="36" t="str">
        <f t="shared" si="30"/>
        <v/>
      </c>
      <c r="F295" s="36" t="str">
        <f t="shared" si="31"/>
        <v/>
      </c>
      <c r="G295" s="36" t="str">
        <f t="shared" si="32"/>
        <v/>
      </c>
      <c r="H295" s="38" t="str">
        <f t="shared" si="33"/>
        <v/>
      </c>
    </row>
    <row r="296" spans="2:8" x14ac:dyDescent="0.25">
      <c r="B296" s="37" t="str">
        <f t="shared" si="34"/>
        <v/>
      </c>
      <c r="C296" s="35" t="str">
        <f t="shared" si="28"/>
        <v/>
      </c>
      <c r="D296" s="36" t="str">
        <f t="shared" si="29"/>
        <v/>
      </c>
      <c r="E296" s="36" t="str">
        <f t="shared" si="30"/>
        <v/>
      </c>
      <c r="F296" s="36" t="str">
        <f t="shared" si="31"/>
        <v/>
      </c>
      <c r="G296" s="36" t="str">
        <f t="shared" si="32"/>
        <v/>
      </c>
      <c r="H296" s="38" t="str">
        <f t="shared" si="33"/>
        <v/>
      </c>
    </row>
    <row r="297" spans="2:8" x14ac:dyDescent="0.25">
      <c r="B297" s="37" t="str">
        <f t="shared" si="34"/>
        <v/>
      </c>
      <c r="C297" s="35" t="str">
        <f t="shared" si="28"/>
        <v/>
      </c>
      <c r="D297" s="36" t="str">
        <f t="shared" si="29"/>
        <v/>
      </c>
      <c r="E297" s="36" t="str">
        <f t="shared" si="30"/>
        <v/>
      </c>
      <c r="F297" s="36" t="str">
        <f t="shared" si="31"/>
        <v/>
      </c>
      <c r="G297" s="36" t="str">
        <f t="shared" si="32"/>
        <v/>
      </c>
      <c r="H297" s="38" t="str">
        <f t="shared" si="33"/>
        <v/>
      </c>
    </row>
    <row r="298" spans="2:8" x14ac:dyDescent="0.25">
      <c r="B298" s="37" t="str">
        <f t="shared" si="34"/>
        <v/>
      </c>
      <c r="C298" s="35" t="str">
        <f t="shared" si="28"/>
        <v/>
      </c>
      <c r="D298" s="36" t="str">
        <f t="shared" si="29"/>
        <v/>
      </c>
      <c r="E298" s="36" t="str">
        <f t="shared" si="30"/>
        <v/>
      </c>
      <c r="F298" s="36" t="str">
        <f t="shared" si="31"/>
        <v/>
      </c>
      <c r="G298" s="36" t="str">
        <f t="shared" si="32"/>
        <v/>
      </c>
      <c r="H298" s="38" t="str">
        <f t="shared" si="33"/>
        <v/>
      </c>
    </row>
    <row r="299" spans="2:8" x14ac:dyDescent="0.25">
      <c r="B299" s="37" t="str">
        <f t="shared" si="34"/>
        <v/>
      </c>
      <c r="C299" s="35" t="str">
        <f t="shared" si="28"/>
        <v/>
      </c>
      <c r="D299" s="36" t="str">
        <f t="shared" si="29"/>
        <v/>
      </c>
      <c r="E299" s="36" t="str">
        <f t="shared" si="30"/>
        <v/>
      </c>
      <c r="F299" s="36" t="str">
        <f t="shared" si="31"/>
        <v/>
      </c>
      <c r="G299" s="36" t="str">
        <f t="shared" si="32"/>
        <v/>
      </c>
      <c r="H299" s="38" t="str">
        <f t="shared" si="33"/>
        <v/>
      </c>
    </row>
    <row r="300" spans="2:8" x14ac:dyDescent="0.25">
      <c r="B300" s="37" t="str">
        <f t="shared" si="34"/>
        <v/>
      </c>
      <c r="C300" s="35" t="str">
        <f t="shared" si="28"/>
        <v/>
      </c>
      <c r="D300" s="36" t="str">
        <f t="shared" si="29"/>
        <v/>
      </c>
      <c r="E300" s="36" t="str">
        <f t="shared" si="30"/>
        <v/>
      </c>
      <c r="F300" s="36" t="str">
        <f t="shared" si="31"/>
        <v/>
      </c>
      <c r="G300" s="36" t="str">
        <f t="shared" si="32"/>
        <v/>
      </c>
      <c r="H300" s="38" t="str">
        <f t="shared" si="33"/>
        <v/>
      </c>
    </row>
    <row r="301" spans="2:8" x14ac:dyDescent="0.25">
      <c r="B301" s="37" t="str">
        <f t="shared" si="34"/>
        <v/>
      </c>
      <c r="C301" s="35" t="str">
        <f t="shared" si="28"/>
        <v/>
      </c>
      <c r="D301" s="36" t="str">
        <f t="shared" si="29"/>
        <v/>
      </c>
      <c r="E301" s="36" t="str">
        <f t="shared" si="30"/>
        <v/>
      </c>
      <c r="F301" s="36" t="str">
        <f t="shared" si="31"/>
        <v/>
      </c>
      <c r="G301" s="36" t="str">
        <f t="shared" si="32"/>
        <v/>
      </c>
      <c r="H301" s="38" t="str">
        <f t="shared" si="33"/>
        <v/>
      </c>
    </row>
    <row r="302" spans="2:8" x14ac:dyDescent="0.25">
      <c r="B302" s="37" t="str">
        <f t="shared" si="34"/>
        <v/>
      </c>
      <c r="C302" s="35" t="str">
        <f t="shared" si="28"/>
        <v/>
      </c>
      <c r="D302" s="36" t="str">
        <f t="shared" si="29"/>
        <v/>
      </c>
      <c r="E302" s="36" t="str">
        <f t="shared" si="30"/>
        <v/>
      </c>
      <c r="F302" s="36" t="str">
        <f t="shared" si="31"/>
        <v/>
      </c>
      <c r="G302" s="36" t="str">
        <f t="shared" si="32"/>
        <v/>
      </c>
      <c r="H302" s="38" t="str">
        <f t="shared" si="33"/>
        <v/>
      </c>
    </row>
    <row r="303" spans="2:8" x14ac:dyDescent="0.25">
      <c r="B303" s="39" t="str">
        <f t="shared" si="34"/>
        <v/>
      </c>
      <c r="C303" s="35" t="str">
        <f t="shared" si="28"/>
        <v/>
      </c>
      <c r="D303" s="36" t="str">
        <f t="shared" si="29"/>
        <v/>
      </c>
      <c r="E303" s="36" t="str">
        <f t="shared" si="30"/>
        <v/>
      </c>
      <c r="F303" s="36" t="str">
        <f t="shared" si="31"/>
        <v/>
      </c>
      <c r="G303" s="36" t="str">
        <f t="shared" si="32"/>
        <v/>
      </c>
      <c r="H303" s="38" t="str">
        <f t="shared" si="33"/>
        <v/>
      </c>
    </row>
    <row r="304" spans="2:8" x14ac:dyDescent="0.25">
      <c r="B304" s="39" t="str">
        <f t="shared" si="34"/>
        <v/>
      </c>
      <c r="C304" s="35" t="str">
        <f t="shared" si="28"/>
        <v/>
      </c>
      <c r="D304" s="36" t="str">
        <f t="shared" si="29"/>
        <v/>
      </c>
      <c r="E304" s="36" t="str">
        <f t="shared" si="30"/>
        <v/>
      </c>
      <c r="F304" s="36" t="str">
        <f t="shared" si="31"/>
        <v/>
      </c>
      <c r="G304" s="36" t="str">
        <f t="shared" si="32"/>
        <v/>
      </c>
      <c r="H304" s="38" t="str">
        <f t="shared" si="33"/>
        <v/>
      </c>
    </row>
    <row r="305" spans="2:8" x14ac:dyDescent="0.25">
      <c r="B305" s="39" t="str">
        <f t="shared" si="34"/>
        <v/>
      </c>
      <c r="C305" s="35" t="str">
        <f t="shared" si="28"/>
        <v/>
      </c>
      <c r="D305" s="36" t="str">
        <f t="shared" si="29"/>
        <v/>
      </c>
      <c r="E305" s="36" t="str">
        <f t="shared" si="30"/>
        <v/>
      </c>
      <c r="F305" s="36" t="str">
        <f t="shared" si="31"/>
        <v/>
      </c>
      <c r="G305" s="36" t="str">
        <f t="shared" si="32"/>
        <v/>
      </c>
      <c r="H305" s="38" t="str">
        <f t="shared" si="33"/>
        <v/>
      </c>
    </row>
    <row r="306" spans="2:8" x14ac:dyDescent="0.25">
      <c r="B306" s="39" t="str">
        <f t="shared" si="34"/>
        <v/>
      </c>
      <c r="C306" s="35" t="str">
        <f t="shared" si="28"/>
        <v/>
      </c>
      <c r="D306" s="36" t="str">
        <f t="shared" si="29"/>
        <v/>
      </c>
      <c r="E306" s="36" t="str">
        <f t="shared" si="30"/>
        <v/>
      </c>
      <c r="F306" s="36" t="str">
        <f t="shared" si="31"/>
        <v/>
      </c>
      <c r="G306" s="36" t="str">
        <f t="shared" si="32"/>
        <v/>
      </c>
      <c r="H306" s="38" t="str">
        <f t="shared" si="33"/>
        <v/>
      </c>
    </row>
    <row r="307" spans="2:8" x14ac:dyDescent="0.25">
      <c r="B307" s="39" t="str">
        <f t="shared" si="34"/>
        <v/>
      </c>
      <c r="C307" s="35" t="str">
        <f t="shared" si="28"/>
        <v/>
      </c>
      <c r="D307" s="36" t="str">
        <f t="shared" si="29"/>
        <v/>
      </c>
      <c r="E307" s="36" t="str">
        <f t="shared" si="30"/>
        <v/>
      </c>
      <c r="F307" s="36" t="str">
        <f t="shared" si="31"/>
        <v/>
      </c>
      <c r="G307" s="36" t="str">
        <f t="shared" si="32"/>
        <v/>
      </c>
      <c r="H307" s="38" t="str">
        <f t="shared" si="33"/>
        <v/>
      </c>
    </row>
    <row r="308" spans="2:8" x14ac:dyDescent="0.25">
      <c r="B308" s="39" t="str">
        <f t="shared" si="34"/>
        <v/>
      </c>
      <c r="C308" s="35" t="str">
        <f t="shared" si="28"/>
        <v/>
      </c>
      <c r="D308" s="36" t="str">
        <f t="shared" si="29"/>
        <v/>
      </c>
      <c r="E308" s="36" t="str">
        <f t="shared" si="30"/>
        <v/>
      </c>
      <c r="F308" s="36" t="str">
        <f t="shared" si="31"/>
        <v/>
      </c>
      <c r="G308" s="36" t="str">
        <f t="shared" si="32"/>
        <v/>
      </c>
      <c r="H308" s="38" t="str">
        <f t="shared" si="33"/>
        <v/>
      </c>
    </row>
    <row r="309" spans="2:8" x14ac:dyDescent="0.25">
      <c r="B309" s="39" t="str">
        <f t="shared" si="34"/>
        <v/>
      </c>
      <c r="C309" s="35" t="str">
        <f t="shared" si="28"/>
        <v/>
      </c>
      <c r="D309" s="36" t="str">
        <f t="shared" si="29"/>
        <v/>
      </c>
      <c r="E309" s="36" t="str">
        <f t="shared" si="30"/>
        <v/>
      </c>
      <c r="F309" s="36" t="str">
        <f t="shared" si="31"/>
        <v/>
      </c>
      <c r="G309" s="36" t="str">
        <f t="shared" si="32"/>
        <v/>
      </c>
      <c r="H309" s="38" t="str">
        <f t="shared" si="33"/>
        <v/>
      </c>
    </row>
    <row r="310" spans="2:8" x14ac:dyDescent="0.25">
      <c r="B310" s="39" t="str">
        <f t="shared" si="34"/>
        <v/>
      </c>
      <c r="C310" s="35" t="str">
        <f t="shared" si="28"/>
        <v/>
      </c>
      <c r="D310" s="36" t="str">
        <f t="shared" si="29"/>
        <v/>
      </c>
      <c r="E310" s="36" t="str">
        <f t="shared" si="30"/>
        <v/>
      </c>
      <c r="F310" s="36" t="str">
        <f t="shared" si="31"/>
        <v/>
      </c>
      <c r="G310" s="36" t="str">
        <f t="shared" si="32"/>
        <v/>
      </c>
      <c r="H310" s="38" t="str">
        <f t="shared" si="33"/>
        <v/>
      </c>
    </row>
    <row r="311" spans="2:8" x14ac:dyDescent="0.25">
      <c r="B311" s="39" t="str">
        <f t="shared" si="34"/>
        <v/>
      </c>
      <c r="C311" s="35" t="str">
        <f t="shared" si="28"/>
        <v/>
      </c>
      <c r="D311" s="36" t="str">
        <f t="shared" si="29"/>
        <v/>
      </c>
      <c r="E311" s="36" t="str">
        <f t="shared" si="30"/>
        <v/>
      </c>
      <c r="F311" s="36" t="str">
        <f t="shared" si="31"/>
        <v/>
      </c>
      <c r="G311" s="36" t="str">
        <f t="shared" si="32"/>
        <v/>
      </c>
      <c r="H311" s="38" t="str">
        <f t="shared" si="33"/>
        <v/>
      </c>
    </row>
    <row r="312" spans="2:8" x14ac:dyDescent="0.25">
      <c r="B312" s="39" t="str">
        <f t="shared" si="34"/>
        <v/>
      </c>
      <c r="C312" s="35" t="str">
        <f t="shared" si="28"/>
        <v/>
      </c>
      <c r="D312" s="36" t="str">
        <f t="shared" si="29"/>
        <v/>
      </c>
      <c r="E312" s="36" t="str">
        <f t="shared" si="30"/>
        <v/>
      </c>
      <c r="F312" s="36" t="str">
        <f t="shared" si="31"/>
        <v/>
      </c>
      <c r="G312" s="36" t="str">
        <f t="shared" si="32"/>
        <v/>
      </c>
      <c r="H312" s="38" t="str">
        <f t="shared" si="33"/>
        <v/>
      </c>
    </row>
    <row r="313" spans="2:8" x14ac:dyDescent="0.25">
      <c r="B313" s="39" t="str">
        <f t="shared" si="34"/>
        <v/>
      </c>
      <c r="C313" s="35" t="str">
        <f t="shared" si="28"/>
        <v/>
      </c>
      <c r="D313" s="36" t="str">
        <f t="shared" si="29"/>
        <v/>
      </c>
      <c r="E313" s="36" t="str">
        <f t="shared" si="30"/>
        <v/>
      </c>
      <c r="F313" s="36" t="str">
        <f t="shared" si="31"/>
        <v/>
      </c>
      <c r="G313" s="36" t="str">
        <f t="shared" si="32"/>
        <v/>
      </c>
      <c r="H313" s="38" t="str">
        <f t="shared" si="33"/>
        <v/>
      </c>
    </row>
    <row r="314" spans="2:8" x14ac:dyDescent="0.25">
      <c r="B314" s="39" t="str">
        <f t="shared" si="34"/>
        <v/>
      </c>
      <c r="C314" s="35" t="str">
        <f t="shared" si="28"/>
        <v/>
      </c>
      <c r="D314" s="36" t="str">
        <f t="shared" si="29"/>
        <v/>
      </c>
      <c r="E314" s="36" t="str">
        <f t="shared" si="30"/>
        <v/>
      </c>
      <c r="F314" s="36" t="str">
        <f t="shared" si="31"/>
        <v/>
      </c>
      <c r="G314" s="36" t="str">
        <f t="shared" si="32"/>
        <v/>
      </c>
      <c r="H314" s="38" t="str">
        <f t="shared" si="33"/>
        <v/>
      </c>
    </row>
    <row r="315" spans="2:8" x14ac:dyDescent="0.25">
      <c r="B315" s="39" t="str">
        <f t="shared" si="34"/>
        <v/>
      </c>
      <c r="C315" s="35" t="str">
        <f t="shared" si="28"/>
        <v/>
      </c>
      <c r="D315" s="36" t="str">
        <f t="shared" si="29"/>
        <v/>
      </c>
      <c r="E315" s="36" t="str">
        <f t="shared" si="30"/>
        <v/>
      </c>
      <c r="F315" s="36" t="str">
        <f t="shared" si="31"/>
        <v/>
      </c>
      <c r="G315" s="36" t="str">
        <f t="shared" si="32"/>
        <v/>
      </c>
      <c r="H315" s="38" t="str">
        <f t="shared" si="33"/>
        <v/>
      </c>
    </row>
    <row r="316" spans="2:8" x14ac:dyDescent="0.25">
      <c r="B316" s="39" t="str">
        <f t="shared" si="34"/>
        <v/>
      </c>
      <c r="C316" s="35" t="str">
        <f t="shared" si="28"/>
        <v/>
      </c>
      <c r="D316" s="36" t="str">
        <f t="shared" si="29"/>
        <v/>
      </c>
      <c r="E316" s="36" t="str">
        <f t="shared" si="30"/>
        <v/>
      </c>
      <c r="F316" s="36" t="str">
        <f t="shared" si="31"/>
        <v/>
      </c>
      <c r="G316" s="36" t="str">
        <f t="shared" si="32"/>
        <v/>
      </c>
      <c r="H316" s="38" t="str">
        <f t="shared" si="33"/>
        <v/>
      </c>
    </row>
    <row r="317" spans="2:8" x14ac:dyDescent="0.25">
      <c r="B317" s="39" t="str">
        <f t="shared" si="34"/>
        <v/>
      </c>
      <c r="C317" s="35" t="str">
        <f t="shared" si="28"/>
        <v/>
      </c>
      <c r="D317" s="36" t="str">
        <f t="shared" si="29"/>
        <v/>
      </c>
      <c r="E317" s="36" t="str">
        <f t="shared" si="30"/>
        <v/>
      </c>
      <c r="F317" s="36" t="str">
        <f t="shared" si="31"/>
        <v/>
      </c>
      <c r="G317" s="36" t="str">
        <f t="shared" si="32"/>
        <v/>
      </c>
      <c r="H317" s="38" t="str">
        <f t="shared" si="33"/>
        <v/>
      </c>
    </row>
    <row r="318" spans="2:8" x14ac:dyDescent="0.25">
      <c r="B318" s="39" t="str">
        <f t="shared" si="34"/>
        <v/>
      </c>
      <c r="C318" s="35" t="str">
        <f t="shared" si="28"/>
        <v/>
      </c>
      <c r="D318" s="36" t="str">
        <f t="shared" si="29"/>
        <v/>
      </c>
      <c r="E318" s="36" t="str">
        <f t="shared" si="30"/>
        <v/>
      </c>
      <c r="F318" s="36" t="str">
        <f t="shared" si="31"/>
        <v/>
      </c>
      <c r="G318" s="36" t="str">
        <f t="shared" si="32"/>
        <v/>
      </c>
      <c r="H318" s="38" t="str">
        <f t="shared" si="33"/>
        <v/>
      </c>
    </row>
    <row r="319" spans="2:8" x14ac:dyDescent="0.25">
      <c r="B319" s="39" t="str">
        <f t="shared" si="34"/>
        <v/>
      </c>
      <c r="C319" s="35" t="str">
        <f t="shared" si="28"/>
        <v/>
      </c>
      <c r="D319" s="36" t="str">
        <f t="shared" si="29"/>
        <v/>
      </c>
      <c r="E319" s="36" t="str">
        <f t="shared" si="30"/>
        <v/>
      </c>
      <c r="F319" s="36" t="str">
        <f t="shared" si="31"/>
        <v/>
      </c>
      <c r="G319" s="36" t="str">
        <f t="shared" si="32"/>
        <v/>
      </c>
      <c r="H319" s="38" t="str">
        <f t="shared" si="33"/>
        <v/>
      </c>
    </row>
    <row r="320" spans="2:8" x14ac:dyDescent="0.25">
      <c r="B320" s="39" t="str">
        <f t="shared" si="34"/>
        <v/>
      </c>
      <c r="C320" s="35" t="str">
        <f t="shared" si="28"/>
        <v/>
      </c>
      <c r="D320" s="36" t="str">
        <f t="shared" si="29"/>
        <v/>
      </c>
      <c r="E320" s="36" t="str">
        <f t="shared" si="30"/>
        <v/>
      </c>
      <c r="F320" s="36" t="str">
        <f t="shared" si="31"/>
        <v/>
      </c>
      <c r="G320" s="36" t="str">
        <f t="shared" si="32"/>
        <v/>
      </c>
      <c r="H320" s="38" t="str">
        <f t="shared" si="33"/>
        <v/>
      </c>
    </row>
    <row r="321" spans="2:8" x14ac:dyDescent="0.25">
      <c r="B321" s="39" t="str">
        <f t="shared" si="34"/>
        <v/>
      </c>
      <c r="C321" s="35" t="str">
        <f t="shared" si="28"/>
        <v/>
      </c>
      <c r="D321" s="36" t="str">
        <f t="shared" si="29"/>
        <v/>
      </c>
      <c r="E321" s="36" t="str">
        <f t="shared" si="30"/>
        <v/>
      </c>
      <c r="F321" s="36" t="str">
        <f t="shared" si="31"/>
        <v/>
      </c>
      <c r="G321" s="36" t="str">
        <f t="shared" si="32"/>
        <v/>
      </c>
      <c r="H321" s="38" t="str">
        <f t="shared" si="33"/>
        <v/>
      </c>
    </row>
    <row r="322" spans="2:8" x14ac:dyDescent="0.25">
      <c r="B322" s="39" t="str">
        <f t="shared" si="34"/>
        <v/>
      </c>
      <c r="C322" s="35" t="str">
        <f t="shared" si="28"/>
        <v/>
      </c>
      <c r="D322" s="36" t="str">
        <f t="shared" si="29"/>
        <v/>
      </c>
      <c r="E322" s="36" t="str">
        <f t="shared" si="30"/>
        <v/>
      </c>
      <c r="F322" s="36" t="str">
        <f t="shared" si="31"/>
        <v/>
      </c>
      <c r="G322" s="36" t="str">
        <f t="shared" si="32"/>
        <v/>
      </c>
      <c r="H322" s="38" t="str">
        <f t="shared" si="33"/>
        <v/>
      </c>
    </row>
    <row r="323" spans="2:8" x14ac:dyDescent="0.25">
      <c r="B323" s="39" t="str">
        <f t="shared" si="34"/>
        <v/>
      </c>
      <c r="C323" s="35" t="str">
        <f t="shared" si="28"/>
        <v/>
      </c>
      <c r="D323" s="36" t="str">
        <f t="shared" si="29"/>
        <v/>
      </c>
      <c r="E323" s="36" t="str">
        <f t="shared" si="30"/>
        <v/>
      </c>
      <c r="F323" s="36" t="str">
        <f t="shared" si="31"/>
        <v/>
      </c>
      <c r="G323" s="36" t="str">
        <f t="shared" si="32"/>
        <v/>
      </c>
      <c r="H323" s="38" t="str">
        <f t="shared" si="33"/>
        <v/>
      </c>
    </row>
    <row r="324" spans="2:8" x14ac:dyDescent="0.25">
      <c r="B324" s="39" t="str">
        <f t="shared" si="34"/>
        <v/>
      </c>
      <c r="C324" s="35" t="str">
        <f t="shared" si="28"/>
        <v/>
      </c>
      <c r="D324" s="36" t="str">
        <f t="shared" si="29"/>
        <v/>
      </c>
      <c r="E324" s="36" t="str">
        <f t="shared" si="30"/>
        <v/>
      </c>
      <c r="F324" s="36" t="str">
        <f t="shared" si="31"/>
        <v/>
      </c>
      <c r="G324" s="36" t="str">
        <f t="shared" si="32"/>
        <v/>
      </c>
      <c r="H324" s="38" t="str">
        <f t="shared" si="33"/>
        <v/>
      </c>
    </row>
    <row r="325" spans="2:8" x14ac:dyDescent="0.25">
      <c r="B325" s="39" t="str">
        <f t="shared" si="34"/>
        <v/>
      </c>
      <c r="C325" s="35" t="str">
        <f t="shared" si="28"/>
        <v/>
      </c>
      <c r="D325" s="36" t="str">
        <f t="shared" si="29"/>
        <v/>
      </c>
      <c r="E325" s="36" t="str">
        <f t="shared" si="30"/>
        <v/>
      </c>
      <c r="F325" s="36" t="str">
        <f t="shared" si="31"/>
        <v/>
      </c>
      <c r="G325" s="36" t="str">
        <f t="shared" si="32"/>
        <v/>
      </c>
      <c r="H325" s="38" t="str">
        <f t="shared" si="33"/>
        <v/>
      </c>
    </row>
    <row r="326" spans="2:8" x14ac:dyDescent="0.25">
      <c r="B326" s="39" t="str">
        <f t="shared" si="34"/>
        <v/>
      </c>
      <c r="C326" s="35" t="str">
        <f t="shared" si="28"/>
        <v/>
      </c>
      <c r="D326" s="36" t="str">
        <f t="shared" si="29"/>
        <v/>
      </c>
      <c r="E326" s="36" t="str">
        <f t="shared" si="30"/>
        <v/>
      </c>
      <c r="F326" s="36" t="str">
        <f t="shared" si="31"/>
        <v/>
      </c>
      <c r="G326" s="36" t="str">
        <f t="shared" si="32"/>
        <v/>
      </c>
      <c r="H326" s="38" t="str">
        <f t="shared" si="33"/>
        <v/>
      </c>
    </row>
    <row r="327" spans="2:8" x14ac:dyDescent="0.25">
      <c r="B327" s="39" t="str">
        <f t="shared" si="34"/>
        <v/>
      </c>
      <c r="C327" s="35" t="str">
        <f t="shared" si="28"/>
        <v/>
      </c>
      <c r="D327" s="36" t="str">
        <f t="shared" si="29"/>
        <v/>
      </c>
      <c r="E327" s="36" t="str">
        <f t="shared" si="30"/>
        <v/>
      </c>
      <c r="F327" s="36" t="str">
        <f t="shared" si="31"/>
        <v/>
      </c>
      <c r="G327" s="36" t="str">
        <f t="shared" si="32"/>
        <v/>
      </c>
      <c r="H327" s="38" t="str">
        <f t="shared" si="33"/>
        <v/>
      </c>
    </row>
    <row r="328" spans="2:8" x14ac:dyDescent="0.25">
      <c r="B328" s="39" t="str">
        <f t="shared" si="34"/>
        <v/>
      </c>
      <c r="C328" s="35" t="str">
        <f t="shared" si="28"/>
        <v/>
      </c>
      <c r="D328" s="36" t="str">
        <f t="shared" si="29"/>
        <v/>
      </c>
      <c r="E328" s="36" t="str">
        <f t="shared" si="30"/>
        <v/>
      </c>
      <c r="F328" s="36" t="str">
        <f t="shared" si="31"/>
        <v/>
      </c>
      <c r="G328" s="36" t="str">
        <f t="shared" si="32"/>
        <v/>
      </c>
      <c r="H328" s="38" t="str">
        <f t="shared" si="33"/>
        <v/>
      </c>
    </row>
    <row r="329" spans="2:8" x14ac:dyDescent="0.25">
      <c r="B329" s="39" t="str">
        <f t="shared" si="34"/>
        <v/>
      </c>
      <c r="C329" s="35" t="str">
        <f t="shared" si="28"/>
        <v/>
      </c>
      <c r="D329" s="36" t="str">
        <f t="shared" si="29"/>
        <v/>
      </c>
      <c r="E329" s="36" t="str">
        <f t="shared" si="30"/>
        <v/>
      </c>
      <c r="F329" s="36" t="str">
        <f t="shared" si="31"/>
        <v/>
      </c>
      <c r="G329" s="36" t="str">
        <f t="shared" si="32"/>
        <v/>
      </c>
      <c r="H329" s="38" t="str">
        <f t="shared" si="33"/>
        <v/>
      </c>
    </row>
    <row r="330" spans="2:8" x14ac:dyDescent="0.25">
      <c r="B330" s="39" t="str">
        <f t="shared" si="34"/>
        <v/>
      </c>
      <c r="C330" s="35" t="str">
        <f t="shared" si="28"/>
        <v/>
      </c>
      <c r="D330" s="36" t="str">
        <f t="shared" si="29"/>
        <v/>
      </c>
      <c r="E330" s="36" t="str">
        <f t="shared" si="30"/>
        <v/>
      </c>
      <c r="F330" s="36" t="str">
        <f t="shared" si="31"/>
        <v/>
      </c>
      <c r="G330" s="36" t="str">
        <f t="shared" si="32"/>
        <v/>
      </c>
      <c r="H330" s="38" t="str">
        <f t="shared" si="33"/>
        <v/>
      </c>
    </row>
    <row r="331" spans="2:8" x14ac:dyDescent="0.25">
      <c r="B331" s="39" t="str">
        <f t="shared" si="34"/>
        <v/>
      </c>
      <c r="C331" s="35" t="str">
        <f t="shared" si="28"/>
        <v/>
      </c>
      <c r="D331" s="36" t="str">
        <f t="shared" si="29"/>
        <v/>
      </c>
      <c r="E331" s="36" t="str">
        <f t="shared" si="30"/>
        <v/>
      </c>
      <c r="F331" s="36" t="str">
        <f t="shared" si="31"/>
        <v/>
      </c>
      <c r="G331" s="36" t="str">
        <f t="shared" si="32"/>
        <v/>
      </c>
      <c r="H331" s="38" t="str">
        <f t="shared" si="33"/>
        <v/>
      </c>
    </row>
    <row r="332" spans="2:8" x14ac:dyDescent="0.25">
      <c r="B332" s="39" t="str">
        <f t="shared" si="34"/>
        <v/>
      </c>
      <c r="C332" s="35" t="str">
        <f t="shared" si="28"/>
        <v/>
      </c>
      <c r="D332" s="36" t="str">
        <f t="shared" si="29"/>
        <v/>
      </c>
      <c r="E332" s="36" t="str">
        <f t="shared" si="30"/>
        <v/>
      </c>
      <c r="F332" s="36" t="str">
        <f t="shared" si="31"/>
        <v/>
      </c>
      <c r="G332" s="36" t="str">
        <f t="shared" si="32"/>
        <v/>
      </c>
      <c r="H332" s="38" t="str">
        <f t="shared" si="33"/>
        <v/>
      </c>
    </row>
    <row r="333" spans="2:8" x14ac:dyDescent="0.25">
      <c r="B333" s="39" t="str">
        <f t="shared" si="34"/>
        <v/>
      </c>
      <c r="C333" s="35" t="str">
        <f t="shared" si="28"/>
        <v/>
      </c>
      <c r="D333" s="36" t="str">
        <f t="shared" si="29"/>
        <v/>
      </c>
      <c r="E333" s="36" t="str">
        <f t="shared" si="30"/>
        <v/>
      </c>
      <c r="F333" s="36" t="str">
        <f t="shared" si="31"/>
        <v/>
      </c>
      <c r="G333" s="36" t="str">
        <f t="shared" si="32"/>
        <v/>
      </c>
      <c r="H333" s="38" t="str">
        <f t="shared" si="33"/>
        <v/>
      </c>
    </row>
    <row r="334" spans="2:8" x14ac:dyDescent="0.25">
      <c r="B334" s="39" t="str">
        <f t="shared" si="34"/>
        <v/>
      </c>
      <c r="C334" s="35" t="str">
        <f t="shared" si="28"/>
        <v/>
      </c>
      <c r="D334" s="36" t="str">
        <f t="shared" si="29"/>
        <v/>
      </c>
      <c r="E334" s="36" t="str">
        <f t="shared" si="30"/>
        <v/>
      </c>
      <c r="F334" s="36" t="str">
        <f t="shared" si="31"/>
        <v/>
      </c>
      <c r="G334" s="36" t="str">
        <f t="shared" si="32"/>
        <v/>
      </c>
      <c r="H334" s="38" t="str">
        <f t="shared" si="33"/>
        <v/>
      </c>
    </row>
    <row r="335" spans="2:8" x14ac:dyDescent="0.25">
      <c r="B335" s="39" t="str">
        <f t="shared" si="34"/>
        <v/>
      </c>
      <c r="C335" s="35" t="str">
        <f t="shared" si="28"/>
        <v/>
      </c>
      <c r="D335" s="36" t="str">
        <f t="shared" si="29"/>
        <v/>
      </c>
      <c r="E335" s="36" t="str">
        <f t="shared" si="30"/>
        <v/>
      </c>
      <c r="F335" s="36" t="str">
        <f t="shared" si="31"/>
        <v/>
      </c>
      <c r="G335" s="36" t="str">
        <f t="shared" si="32"/>
        <v/>
      </c>
      <c r="H335" s="38" t="str">
        <f t="shared" si="33"/>
        <v/>
      </c>
    </row>
    <row r="336" spans="2:8" x14ac:dyDescent="0.25">
      <c r="B336" s="39" t="str">
        <f t="shared" si="34"/>
        <v/>
      </c>
      <c r="C336" s="35" t="str">
        <f t="shared" si="28"/>
        <v/>
      </c>
      <c r="D336" s="36" t="str">
        <f t="shared" si="29"/>
        <v/>
      </c>
      <c r="E336" s="36" t="str">
        <f t="shared" si="30"/>
        <v/>
      </c>
      <c r="F336" s="36" t="str">
        <f t="shared" si="31"/>
        <v/>
      </c>
      <c r="G336" s="36" t="str">
        <f t="shared" si="32"/>
        <v/>
      </c>
      <c r="H336" s="38" t="str">
        <f t="shared" si="33"/>
        <v/>
      </c>
    </row>
    <row r="337" spans="2:8" x14ac:dyDescent="0.25">
      <c r="B337" s="39" t="str">
        <f t="shared" si="34"/>
        <v/>
      </c>
      <c r="C337" s="35" t="str">
        <f t="shared" si="28"/>
        <v/>
      </c>
      <c r="D337" s="36" t="str">
        <f t="shared" si="29"/>
        <v/>
      </c>
      <c r="E337" s="36" t="str">
        <f t="shared" si="30"/>
        <v/>
      </c>
      <c r="F337" s="36" t="str">
        <f t="shared" si="31"/>
        <v/>
      </c>
      <c r="G337" s="36" t="str">
        <f t="shared" si="32"/>
        <v/>
      </c>
      <c r="H337" s="38" t="str">
        <f t="shared" si="33"/>
        <v/>
      </c>
    </row>
    <row r="338" spans="2:8" x14ac:dyDescent="0.25">
      <c r="B338" s="39" t="str">
        <f t="shared" si="34"/>
        <v/>
      </c>
      <c r="C338" s="35" t="str">
        <f t="shared" ref="C338:C377" si="35">IF(Loan_Not_Paid*Values_Entered,Payment_Date,"")</f>
        <v/>
      </c>
      <c r="D338" s="36" t="str">
        <f t="shared" ref="D338:D377" si="36">IF(Loan_Not_Paid*Values_Entered,Beginning_Balance,"")</f>
        <v/>
      </c>
      <c r="E338" s="36" t="str">
        <f t="shared" ref="E338:E377" si="37">IF(Loan_Not_Paid*Values_Entered,Monthly_Payment,"")</f>
        <v/>
      </c>
      <c r="F338" s="36" t="str">
        <f t="shared" ref="F338:F377" si="38">IF(Loan_Not_Paid*Values_Entered,Principal,"")</f>
        <v/>
      </c>
      <c r="G338" s="36" t="str">
        <f t="shared" ref="G338:G377" si="39">IF(Loan_Not_Paid*Values_Entered,Interest,"")</f>
        <v/>
      </c>
      <c r="H338" s="38" t="str">
        <f t="shared" ref="H338:H377" si="40">IF(Loan_Not_Paid*Values_Entered,Ending_Balance,"")</f>
        <v/>
      </c>
    </row>
    <row r="339" spans="2:8" x14ac:dyDescent="0.25">
      <c r="B339" s="39" t="str">
        <f t="shared" ref="B339:B377" si="41">IF(Loan_Not_Paid*Values_Entered,Payment_Number,"")</f>
        <v/>
      </c>
      <c r="C339" s="35" t="str">
        <f t="shared" si="35"/>
        <v/>
      </c>
      <c r="D339" s="36" t="str">
        <f t="shared" si="36"/>
        <v/>
      </c>
      <c r="E339" s="36" t="str">
        <f t="shared" si="37"/>
        <v/>
      </c>
      <c r="F339" s="36" t="str">
        <f t="shared" si="38"/>
        <v/>
      </c>
      <c r="G339" s="36" t="str">
        <f t="shared" si="39"/>
        <v/>
      </c>
      <c r="H339" s="38" t="str">
        <f t="shared" si="40"/>
        <v/>
      </c>
    </row>
    <row r="340" spans="2:8" x14ac:dyDescent="0.25">
      <c r="B340" s="39" t="str">
        <f t="shared" si="41"/>
        <v/>
      </c>
      <c r="C340" s="35" t="str">
        <f t="shared" si="35"/>
        <v/>
      </c>
      <c r="D340" s="36" t="str">
        <f t="shared" si="36"/>
        <v/>
      </c>
      <c r="E340" s="36" t="str">
        <f t="shared" si="37"/>
        <v/>
      </c>
      <c r="F340" s="36" t="str">
        <f t="shared" si="38"/>
        <v/>
      </c>
      <c r="G340" s="36" t="str">
        <f t="shared" si="39"/>
        <v/>
      </c>
      <c r="H340" s="38" t="str">
        <f t="shared" si="40"/>
        <v/>
      </c>
    </row>
    <row r="341" spans="2:8" x14ac:dyDescent="0.25">
      <c r="B341" s="39" t="str">
        <f t="shared" si="41"/>
        <v/>
      </c>
      <c r="C341" s="35" t="str">
        <f t="shared" si="35"/>
        <v/>
      </c>
      <c r="D341" s="36" t="str">
        <f t="shared" si="36"/>
        <v/>
      </c>
      <c r="E341" s="36" t="str">
        <f t="shared" si="37"/>
        <v/>
      </c>
      <c r="F341" s="36" t="str">
        <f t="shared" si="38"/>
        <v/>
      </c>
      <c r="G341" s="36" t="str">
        <f t="shared" si="39"/>
        <v/>
      </c>
      <c r="H341" s="38" t="str">
        <f t="shared" si="40"/>
        <v/>
      </c>
    </row>
    <row r="342" spans="2:8" x14ac:dyDescent="0.25">
      <c r="B342" s="39" t="str">
        <f t="shared" si="41"/>
        <v/>
      </c>
      <c r="C342" s="35" t="str">
        <f t="shared" si="35"/>
        <v/>
      </c>
      <c r="D342" s="36" t="str">
        <f t="shared" si="36"/>
        <v/>
      </c>
      <c r="E342" s="36" t="str">
        <f t="shared" si="37"/>
        <v/>
      </c>
      <c r="F342" s="36" t="str">
        <f t="shared" si="38"/>
        <v/>
      </c>
      <c r="G342" s="36" t="str">
        <f t="shared" si="39"/>
        <v/>
      </c>
      <c r="H342" s="38" t="str">
        <f t="shared" si="40"/>
        <v/>
      </c>
    </row>
    <row r="343" spans="2:8" x14ac:dyDescent="0.25">
      <c r="B343" s="39" t="str">
        <f t="shared" si="41"/>
        <v/>
      </c>
      <c r="C343" s="35" t="str">
        <f t="shared" si="35"/>
        <v/>
      </c>
      <c r="D343" s="36" t="str">
        <f t="shared" si="36"/>
        <v/>
      </c>
      <c r="E343" s="36" t="str">
        <f t="shared" si="37"/>
        <v/>
      </c>
      <c r="F343" s="36" t="str">
        <f t="shared" si="38"/>
        <v/>
      </c>
      <c r="G343" s="36" t="str">
        <f t="shared" si="39"/>
        <v/>
      </c>
      <c r="H343" s="38" t="str">
        <f t="shared" si="40"/>
        <v/>
      </c>
    </row>
    <row r="344" spans="2:8" x14ac:dyDescent="0.25">
      <c r="B344" s="39" t="str">
        <f t="shared" si="41"/>
        <v/>
      </c>
      <c r="C344" s="35" t="str">
        <f t="shared" si="35"/>
        <v/>
      </c>
      <c r="D344" s="36" t="str">
        <f t="shared" si="36"/>
        <v/>
      </c>
      <c r="E344" s="36" t="str">
        <f t="shared" si="37"/>
        <v/>
      </c>
      <c r="F344" s="36" t="str">
        <f t="shared" si="38"/>
        <v/>
      </c>
      <c r="G344" s="36" t="str">
        <f t="shared" si="39"/>
        <v/>
      </c>
      <c r="H344" s="38" t="str">
        <f t="shared" si="40"/>
        <v/>
      </c>
    </row>
    <row r="345" spans="2:8" x14ac:dyDescent="0.25">
      <c r="B345" s="39" t="str">
        <f t="shared" si="41"/>
        <v/>
      </c>
      <c r="C345" s="35" t="str">
        <f t="shared" si="35"/>
        <v/>
      </c>
      <c r="D345" s="36" t="str">
        <f t="shared" si="36"/>
        <v/>
      </c>
      <c r="E345" s="36" t="str">
        <f t="shared" si="37"/>
        <v/>
      </c>
      <c r="F345" s="36" t="str">
        <f t="shared" si="38"/>
        <v/>
      </c>
      <c r="G345" s="36" t="str">
        <f t="shared" si="39"/>
        <v/>
      </c>
      <c r="H345" s="38" t="str">
        <f t="shared" si="40"/>
        <v/>
      </c>
    </row>
    <row r="346" spans="2:8" x14ac:dyDescent="0.25">
      <c r="B346" s="39" t="str">
        <f t="shared" si="41"/>
        <v/>
      </c>
      <c r="C346" s="35" t="str">
        <f t="shared" si="35"/>
        <v/>
      </c>
      <c r="D346" s="36" t="str">
        <f t="shared" si="36"/>
        <v/>
      </c>
      <c r="E346" s="36" t="str">
        <f t="shared" si="37"/>
        <v/>
      </c>
      <c r="F346" s="36" t="str">
        <f t="shared" si="38"/>
        <v/>
      </c>
      <c r="G346" s="36" t="str">
        <f t="shared" si="39"/>
        <v/>
      </c>
      <c r="H346" s="38" t="str">
        <f t="shared" si="40"/>
        <v/>
      </c>
    </row>
    <row r="347" spans="2:8" x14ac:dyDescent="0.25">
      <c r="B347" s="39" t="str">
        <f t="shared" si="41"/>
        <v/>
      </c>
      <c r="C347" s="35" t="str">
        <f t="shared" si="35"/>
        <v/>
      </c>
      <c r="D347" s="36" t="str">
        <f t="shared" si="36"/>
        <v/>
      </c>
      <c r="E347" s="36" t="str">
        <f t="shared" si="37"/>
        <v/>
      </c>
      <c r="F347" s="36" t="str">
        <f t="shared" si="38"/>
        <v/>
      </c>
      <c r="G347" s="36" t="str">
        <f t="shared" si="39"/>
        <v/>
      </c>
      <c r="H347" s="38" t="str">
        <f t="shared" si="40"/>
        <v/>
      </c>
    </row>
    <row r="348" spans="2:8" x14ac:dyDescent="0.25">
      <c r="B348" s="39" t="str">
        <f t="shared" si="41"/>
        <v/>
      </c>
      <c r="C348" s="35" t="str">
        <f t="shared" si="35"/>
        <v/>
      </c>
      <c r="D348" s="36" t="str">
        <f t="shared" si="36"/>
        <v/>
      </c>
      <c r="E348" s="36" t="str">
        <f t="shared" si="37"/>
        <v/>
      </c>
      <c r="F348" s="36" t="str">
        <f t="shared" si="38"/>
        <v/>
      </c>
      <c r="G348" s="36" t="str">
        <f t="shared" si="39"/>
        <v/>
      </c>
      <c r="H348" s="38" t="str">
        <f t="shared" si="40"/>
        <v/>
      </c>
    </row>
    <row r="349" spans="2:8" x14ac:dyDescent="0.25">
      <c r="B349" s="39" t="str">
        <f t="shared" si="41"/>
        <v/>
      </c>
      <c r="C349" s="35" t="str">
        <f t="shared" si="35"/>
        <v/>
      </c>
      <c r="D349" s="36" t="str">
        <f t="shared" si="36"/>
        <v/>
      </c>
      <c r="E349" s="36" t="str">
        <f t="shared" si="37"/>
        <v/>
      </c>
      <c r="F349" s="36" t="str">
        <f t="shared" si="38"/>
        <v/>
      </c>
      <c r="G349" s="36" t="str">
        <f t="shared" si="39"/>
        <v/>
      </c>
      <c r="H349" s="38" t="str">
        <f t="shared" si="40"/>
        <v/>
      </c>
    </row>
    <row r="350" spans="2:8" x14ac:dyDescent="0.25">
      <c r="B350" s="39" t="str">
        <f t="shared" si="41"/>
        <v/>
      </c>
      <c r="C350" s="35" t="str">
        <f t="shared" si="35"/>
        <v/>
      </c>
      <c r="D350" s="36" t="str">
        <f t="shared" si="36"/>
        <v/>
      </c>
      <c r="E350" s="36" t="str">
        <f t="shared" si="37"/>
        <v/>
      </c>
      <c r="F350" s="36" t="str">
        <f t="shared" si="38"/>
        <v/>
      </c>
      <c r="G350" s="36" t="str">
        <f t="shared" si="39"/>
        <v/>
      </c>
      <c r="H350" s="38" t="str">
        <f t="shared" si="40"/>
        <v/>
      </c>
    </row>
    <row r="351" spans="2:8" x14ac:dyDescent="0.25">
      <c r="B351" s="39" t="str">
        <f t="shared" si="41"/>
        <v/>
      </c>
      <c r="C351" s="35" t="str">
        <f t="shared" si="35"/>
        <v/>
      </c>
      <c r="D351" s="36" t="str">
        <f t="shared" si="36"/>
        <v/>
      </c>
      <c r="E351" s="36" t="str">
        <f t="shared" si="37"/>
        <v/>
      </c>
      <c r="F351" s="36" t="str">
        <f t="shared" si="38"/>
        <v/>
      </c>
      <c r="G351" s="36" t="str">
        <f t="shared" si="39"/>
        <v/>
      </c>
      <c r="H351" s="38" t="str">
        <f t="shared" si="40"/>
        <v/>
      </c>
    </row>
    <row r="352" spans="2:8" x14ac:dyDescent="0.25">
      <c r="B352" s="39" t="str">
        <f t="shared" si="41"/>
        <v/>
      </c>
      <c r="C352" s="35" t="str">
        <f t="shared" si="35"/>
        <v/>
      </c>
      <c r="D352" s="36" t="str">
        <f t="shared" si="36"/>
        <v/>
      </c>
      <c r="E352" s="36" t="str">
        <f t="shared" si="37"/>
        <v/>
      </c>
      <c r="F352" s="36" t="str">
        <f t="shared" si="38"/>
        <v/>
      </c>
      <c r="G352" s="36" t="str">
        <f t="shared" si="39"/>
        <v/>
      </c>
      <c r="H352" s="38" t="str">
        <f t="shared" si="40"/>
        <v/>
      </c>
    </row>
    <row r="353" spans="2:8" x14ac:dyDescent="0.25">
      <c r="B353" s="39" t="str">
        <f t="shared" si="41"/>
        <v/>
      </c>
      <c r="C353" s="35" t="str">
        <f t="shared" si="35"/>
        <v/>
      </c>
      <c r="D353" s="36" t="str">
        <f t="shared" si="36"/>
        <v/>
      </c>
      <c r="E353" s="36" t="str">
        <f t="shared" si="37"/>
        <v/>
      </c>
      <c r="F353" s="36" t="str">
        <f t="shared" si="38"/>
        <v/>
      </c>
      <c r="G353" s="36" t="str">
        <f t="shared" si="39"/>
        <v/>
      </c>
      <c r="H353" s="38" t="str">
        <f t="shared" si="40"/>
        <v/>
      </c>
    </row>
    <row r="354" spans="2:8" x14ac:dyDescent="0.25">
      <c r="B354" s="39" t="str">
        <f t="shared" si="41"/>
        <v/>
      </c>
      <c r="C354" s="35" t="str">
        <f t="shared" si="35"/>
        <v/>
      </c>
      <c r="D354" s="36" t="str">
        <f t="shared" si="36"/>
        <v/>
      </c>
      <c r="E354" s="36" t="str">
        <f t="shared" si="37"/>
        <v/>
      </c>
      <c r="F354" s="36" t="str">
        <f t="shared" si="38"/>
        <v/>
      </c>
      <c r="G354" s="36" t="str">
        <f t="shared" si="39"/>
        <v/>
      </c>
      <c r="H354" s="38" t="str">
        <f t="shared" si="40"/>
        <v/>
      </c>
    </row>
    <row r="355" spans="2:8" x14ac:dyDescent="0.25">
      <c r="B355" s="39" t="str">
        <f t="shared" si="41"/>
        <v/>
      </c>
      <c r="C355" s="35" t="str">
        <f t="shared" si="35"/>
        <v/>
      </c>
      <c r="D355" s="36" t="str">
        <f t="shared" si="36"/>
        <v/>
      </c>
      <c r="E355" s="36" t="str">
        <f t="shared" si="37"/>
        <v/>
      </c>
      <c r="F355" s="36" t="str">
        <f t="shared" si="38"/>
        <v/>
      </c>
      <c r="G355" s="36" t="str">
        <f t="shared" si="39"/>
        <v/>
      </c>
      <c r="H355" s="38" t="str">
        <f t="shared" si="40"/>
        <v/>
      </c>
    </row>
    <row r="356" spans="2:8" x14ac:dyDescent="0.25">
      <c r="B356" s="39" t="str">
        <f t="shared" si="41"/>
        <v/>
      </c>
      <c r="C356" s="35" t="str">
        <f t="shared" si="35"/>
        <v/>
      </c>
      <c r="D356" s="36" t="str">
        <f t="shared" si="36"/>
        <v/>
      </c>
      <c r="E356" s="36" t="str">
        <f t="shared" si="37"/>
        <v/>
      </c>
      <c r="F356" s="36" t="str">
        <f t="shared" si="38"/>
        <v/>
      </c>
      <c r="G356" s="36" t="str">
        <f t="shared" si="39"/>
        <v/>
      </c>
      <c r="H356" s="38" t="str">
        <f t="shared" si="40"/>
        <v/>
      </c>
    </row>
    <row r="357" spans="2:8" x14ac:dyDescent="0.25">
      <c r="B357" s="39" t="str">
        <f t="shared" si="41"/>
        <v/>
      </c>
      <c r="C357" s="35" t="str">
        <f t="shared" si="35"/>
        <v/>
      </c>
      <c r="D357" s="36" t="str">
        <f t="shared" si="36"/>
        <v/>
      </c>
      <c r="E357" s="36" t="str">
        <f t="shared" si="37"/>
        <v/>
      </c>
      <c r="F357" s="36" t="str">
        <f t="shared" si="38"/>
        <v/>
      </c>
      <c r="G357" s="36" t="str">
        <f t="shared" si="39"/>
        <v/>
      </c>
      <c r="H357" s="38" t="str">
        <f t="shared" si="40"/>
        <v/>
      </c>
    </row>
    <row r="358" spans="2:8" x14ac:dyDescent="0.25">
      <c r="B358" s="39" t="str">
        <f t="shared" si="41"/>
        <v/>
      </c>
      <c r="C358" s="35" t="str">
        <f t="shared" si="35"/>
        <v/>
      </c>
      <c r="D358" s="36" t="str">
        <f t="shared" si="36"/>
        <v/>
      </c>
      <c r="E358" s="36" t="str">
        <f t="shared" si="37"/>
        <v/>
      </c>
      <c r="F358" s="36" t="str">
        <f t="shared" si="38"/>
        <v/>
      </c>
      <c r="G358" s="36" t="str">
        <f t="shared" si="39"/>
        <v/>
      </c>
      <c r="H358" s="38" t="str">
        <f t="shared" si="40"/>
        <v/>
      </c>
    </row>
    <row r="359" spans="2:8" x14ac:dyDescent="0.25">
      <c r="B359" s="39" t="str">
        <f t="shared" si="41"/>
        <v/>
      </c>
      <c r="C359" s="35" t="str">
        <f t="shared" si="35"/>
        <v/>
      </c>
      <c r="D359" s="36" t="str">
        <f t="shared" si="36"/>
        <v/>
      </c>
      <c r="E359" s="36" t="str">
        <f t="shared" si="37"/>
        <v/>
      </c>
      <c r="F359" s="36" t="str">
        <f t="shared" si="38"/>
        <v/>
      </c>
      <c r="G359" s="36" t="str">
        <f t="shared" si="39"/>
        <v/>
      </c>
      <c r="H359" s="38" t="str">
        <f t="shared" si="40"/>
        <v/>
      </c>
    </row>
    <row r="360" spans="2:8" x14ac:dyDescent="0.25">
      <c r="B360" s="39" t="str">
        <f t="shared" si="41"/>
        <v/>
      </c>
      <c r="C360" s="35" t="str">
        <f t="shared" si="35"/>
        <v/>
      </c>
      <c r="D360" s="36" t="str">
        <f t="shared" si="36"/>
        <v/>
      </c>
      <c r="E360" s="36" t="str">
        <f t="shared" si="37"/>
        <v/>
      </c>
      <c r="F360" s="36" t="str">
        <f t="shared" si="38"/>
        <v/>
      </c>
      <c r="G360" s="36" t="str">
        <f t="shared" si="39"/>
        <v/>
      </c>
      <c r="H360" s="38" t="str">
        <f t="shared" si="40"/>
        <v/>
      </c>
    </row>
    <row r="361" spans="2:8" x14ac:dyDescent="0.25">
      <c r="B361" s="39" t="str">
        <f t="shared" si="41"/>
        <v/>
      </c>
      <c r="C361" s="35" t="str">
        <f t="shared" si="35"/>
        <v/>
      </c>
      <c r="D361" s="36" t="str">
        <f t="shared" si="36"/>
        <v/>
      </c>
      <c r="E361" s="36" t="str">
        <f t="shared" si="37"/>
        <v/>
      </c>
      <c r="F361" s="36" t="str">
        <f t="shared" si="38"/>
        <v/>
      </c>
      <c r="G361" s="36" t="str">
        <f t="shared" si="39"/>
        <v/>
      </c>
      <c r="H361" s="38" t="str">
        <f t="shared" si="40"/>
        <v/>
      </c>
    </row>
    <row r="362" spans="2:8" x14ac:dyDescent="0.25">
      <c r="B362" s="39" t="str">
        <f t="shared" si="41"/>
        <v/>
      </c>
      <c r="C362" s="35" t="str">
        <f t="shared" si="35"/>
        <v/>
      </c>
      <c r="D362" s="36" t="str">
        <f t="shared" si="36"/>
        <v/>
      </c>
      <c r="E362" s="36" t="str">
        <f t="shared" si="37"/>
        <v/>
      </c>
      <c r="F362" s="36" t="str">
        <f t="shared" si="38"/>
        <v/>
      </c>
      <c r="G362" s="36" t="str">
        <f t="shared" si="39"/>
        <v/>
      </c>
      <c r="H362" s="38" t="str">
        <f t="shared" si="40"/>
        <v/>
      </c>
    </row>
    <row r="363" spans="2:8" x14ac:dyDescent="0.25">
      <c r="B363" s="39" t="str">
        <f t="shared" si="41"/>
        <v/>
      </c>
      <c r="C363" s="35" t="str">
        <f t="shared" si="35"/>
        <v/>
      </c>
      <c r="D363" s="36" t="str">
        <f t="shared" si="36"/>
        <v/>
      </c>
      <c r="E363" s="36" t="str">
        <f t="shared" si="37"/>
        <v/>
      </c>
      <c r="F363" s="36" t="str">
        <f t="shared" si="38"/>
        <v/>
      </c>
      <c r="G363" s="36" t="str">
        <f t="shared" si="39"/>
        <v/>
      </c>
      <c r="H363" s="38" t="str">
        <f t="shared" si="40"/>
        <v/>
      </c>
    </row>
    <row r="364" spans="2:8" x14ac:dyDescent="0.25">
      <c r="B364" s="39" t="str">
        <f t="shared" si="41"/>
        <v/>
      </c>
      <c r="C364" s="35" t="str">
        <f t="shared" si="35"/>
        <v/>
      </c>
      <c r="D364" s="36" t="str">
        <f t="shared" si="36"/>
        <v/>
      </c>
      <c r="E364" s="36" t="str">
        <f t="shared" si="37"/>
        <v/>
      </c>
      <c r="F364" s="36" t="str">
        <f t="shared" si="38"/>
        <v/>
      </c>
      <c r="G364" s="36" t="str">
        <f t="shared" si="39"/>
        <v/>
      </c>
      <c r="H364" s="38" t="str">
        <f t="shared" si="40"/>
        <v/>
      </c>
    </row>
    <row r="365" spans="2:8" x14ac:dyDescent="0.25">
      <c r="B365" s="39" t="str">
        <f t="shared" si="41"/>
        <v/>
      </c>
      <c r="C365" s="35" t="str">
        <f t="shared" si="35"/>
        <v/>
      </c>
      <c r="D365" s="36" t="str">
        <f t="shared" si="36"/>
        <v/>
      </c>
      <c r="E365" s="36" t="str">
        <f t="shared" si="37"/>
        <v/>
      </c>
      <c r="F365" s="36" t="str">
        <f t="shared" si="38"/>
        <v/>
      </c>
      <c r="G365" s="36" t="str">
        <f t="shared" si="39"/>
        <v/>
      </c>
      <c r="H365" s="38" t="str">
        <f t="shared" si="40"/>
        <v/>
      </c>
    </row>
    <row r="366" spans="2:8" x14ac:dyDescent="0.25">
      <c r="B366" s="39" t="str">
        <f t="shared" si="41"/>
        <v/>
      </c>
      <c r="C366" s="35" t="str">
        <f t="shared" si="35"/>
        <v/>
      </c>
      <c r="D366" s="36" t="str">
        <f t="shared" si="36"/>
        <v/>
      </c>
      <c r="E366" s="36" t="str">
        <f t="shared" si="37"/>
        <v/>
      </c>
      <c r="F366" s="36" t="str">
        <f t="shared" si="38"/>
        <v/>
      </c>
      <c r="G366" s="36" t="str">
        <f t="shared" si="39"/>
        <v/>
      </c>
      <c r="H366" s="38" t="str">
        <f t="shared" si="40"/>
        <v/>
      </c>
    </row>
    <row r="367" spans="2:8" x14ac:dyDescent="0.25">
      <c r="B367" s="39" t="str">
        <f t="shared" si="41"/>
        <v/>
      </c>
      <c r="C367" s="35" t="str">
        <f t="shared" si="35"/>
        <v/>
      </c>
      <c r="D367" s="36" t="str">
        <f t="shared" si="36"/>
        <v/>
      </c>
      <c r="E367" s="36" t="str">
        <f t="shared" si="37"/>
        <v/>
      </c>
      <c r="F367" s="36" t="str">
        <f t="shared" si="38"/>
        <v/>
      </c>
      <c r="G367" s="36" t="str">
        <f t="shared" si="39"/>
        <v/>
      </c>
      <c r="H367" s="38" t="str">
        <f t="shared" si="40"/>
        <v/>
      </c>
    </row>
    <row r="368" spans="2:8" x14ac:dyDescent="0.25">
      <c r="B368" s="39" t="str">
        <f t="shared" si="41"/>
        <v/>
      </c>
      <c r="C368" s="35" t="str">
        <f t="shared" si="35"/>
        <v/>
      </c>
      <c r="D368" s="36" t="str">
        <f t="shared" si="36"/>
        <v/>
      </c>
      <c r="E368" s="36" t="str">
        <f t="shared" si="37"/>
        <v/>
      </c>
      <c r="F368" s="36" t="str">
        <f t="shared" si="38"/>
        <v/>
      </c>
      <c r="G368" s="36" t="str">
        <f t="shared" si="39"/>
        <v/>
      </c>
      <c r="H368" s="38" t="str">
        <f t="shared" si="40"/>
        <v/>
      </c>
    </row>
    <row r="369" spans="2:8" x14ac:dyDescent="0.25">
      <c r="B369" s="39" t="str">
        <f t="shared" si="41"/>
        <v/>
      </c>
      <c r="C369" s="35" t="str">
        <f t="shared" si="35"/>
        <v/>
      </c>
      <c r="D369" s="36" t="str">
        <f t="shared" si="36"/>
        <v/>
      </c>
      <c r="E369" s="36" t="str">
        <f t="shared" si="37"/>
        <v/>
      </c>
      <c r="F369" s="36" t="str">
        <f t="shared" si="38"/>
        <v/>
      </c>
      <c r="G369" s="36" t="str">
        <f t="shared" si="39"/>
        <v/>
      </c>
      <c r="H369" s="38" t="str">
        <f t="shared" si="40"/>
        <v/>
      </c>
    </row>
    <row r="370" spans="2:8" x14ac:dyDescent="0.25">
      <c r="B370" s="39" t="str">
        <f t="shared" si="41"/>
        <v/>
      </c>
      <c r="C370" s="35" t="str">
        <f t="shared" si="35"/>
        <v/>
      </c>
      <c r="D370" s="36" t="str">
        <f t="shared" si="36"/>
        <v/>
      </c>
      <c r="E370" s="36" t="str">
        <f t="shared" si="37"/>
        <v/>
      </c>
      <c r="F370" s="36" t="str">
        <f t="shared" si="38"/>
        <v/>
      </c>
      <c r="G370" s="36" t="str">
        <f t="shared" si="39"/>
        <v/>
      </c>
      <c r="H370" s="38" t="str">
        <f t="shared" si="40"/>
        <v/>
      </c>
    </row>
    <row r="371" spans="2:8" x14ac:dyDescent="0.25">
      <c r="B371" s="39" t="str">
        <f t="shared" si="41"/>
        <v/>
      </c>
      <c r="C371" s="35" t="str">
        <f t="shared" si="35"/>
        <v/>
      </c>
      <c r="D371" s="36" t="str">
        <f t="shared" si="36"/>
        <v/>
      </c>
      <c r="E371" s="36" t="str">
        <f t="shared" si="37"/>
        <v/>
      </c>
      <c r="F371" s="36" t="str">
        <f t="shared" si="38"/>
        <v/>
      </c>
      <c r="G371" s="36" t="str">
        <f t="shared" si="39"/>
        <v/>
      </c>
      <c r="H371" s="38" t="str">
        <f t="shared" si="40"/>
        <v/>
      </c>
    </row>
    <row r="372" spans="2:8" x14ac:dyDescent="0.25">
      <c r="B372" s="39" t="str">
        <f t="shared" si="41"/>
        <v/>
      </c>
      <c r="C372" s="35" t="str">
        <f t="shared" si="35"/>
        <v/>
      </c>
      <c r="D372" s="36" t="str">
        <f t="shared" si="36"/>
        <v/>
      </c>
      <c r="E372" s="36" t="str">
        <f t="shared" si="37"/>
        <v/>
      </c>
      <c r="F372" s="36" t="str">
        <f t="shared" si="38"/>
        <v/>
      </c>
      <c r="G372" s="36" t="str">
        <f t="shared" si="39"/>
        <v/>
      </c>
      <c r="H372" s="38" t="str">
        <f t="shared" si="40"/>
        <v/>
      </c>
    </row>
    <row r="373" spans="2:8" x14ac:dyDescent="0.25">
      <c r="B373" s="39" t="str">
        <f t="shared" si="41"/>
        <v/>
      </c>
      <c r="C373" s="35" t="str">
        <f t="shared" si="35"/>
        <v/>
      </c>
      <c r="D373" s="36" t="str">
        <f t="shared" si="36"/>
        <v/>
      </c>
      <c r="E373" s="36" t="str">
        <f t="shared" si="37"/>
        <v/>
      </c>
      <c r="F373" s="36" t="str">
        <f t="shared" si="38"/>
        <v/>
      </c>
      <c r="G373" s="36" t="str">
        <f t="shared" si="39"/>
        <v/>
      </c>
      <c r="H373" s="38" t="str">
        <f t="shared" si="40"/>
        <v/>
      </c>
    </row>
    <row r="374" spans="2:8" x14ac:dyDescent="0.25">
      <c r="B374" s="39" t="str">
        <f t="shared" si="41"/>
        <v/>
      </c>
      <c r="C374" s="35" t="str">
        <f t="shared" si="35"/>
        <v/>
      </c>
      <c r="D374" s="36" t="str">
        <f t="shared" si="36"/>
        <v/>
      </c>
      <c r="E374" s="36" t="str">
        <f t="shared" si="37"/>
        <v/>
      </c>
      <c r="F374" s="36" t="str">
        <f t="shared" si="38"/>
        <v/>
      </c>
      <c r="G374" s="36" t="str">
        <f t="shared" si="39"/>
        <v/>
      </c>
      <c r="H374" s="38" t="str">
        <f t="shared" si="40"/>
        <v/>
      </c>
    </row>
    <row r="375" spans="2:8" x14ac:dyDescent="0.25">
      <c r="B375" s="39" t="str">
        <f t="shared" si="41"/>
        <v/>
      </c>
      <c r="C375" s="35" t="str">
        <f t="shared" si="35"/>
        <v/>
      </c>
      <c r="D375" s="36" t="str">
        <f t="shared" si="36"/>
        <v/>
      </c>
      <c r="E375" s="36" t="str">
        <f t="shared" si="37"/>
        <v/>
      </c>
      <c r="F375" s="36" t="str">
        <f t="shared" si="38"/>
        <v/>
      </c>
      <c r="G375" s="36" t="str">
        <f t="shared" si="39"/>
        <v/>
      </c>
      <c r="H375" s="38" t="str">
        <f t="shared" si="40"/>
        <v/>
      </c>
    </row>
    <row r="376" spans="2:8" x14ac:dyDescent="0.25">
      <c r="B376" s="39" t="str">
        <f t="shared" si="41"/>
        <v/>
      </c>
      <c r="C376" s="35" t="str">
        <f t="shared" si="35"/>
        <v/>
      </c>
      <c r="D376" s="36" t="str">
        <f t="shared" si="36"/>
        <v/>
      </c>
      <c r="E376" s="36" t="str">
        <f t="shared" si="37"/>
        <v/>
      </c>
      <c r="F376" s="36" t="str">
        <f t="shared" si="38"/>
        <v/>
      </c>
      <c r="G376" s="36" t="str">
        <f t="shared" si="39"/>
        <v/>
      </c>
      <c r="H376" s="38" t="str">
        <f t="shared" si="40"/>
        <v/>
      </c>
    </row>
    <row r="377" spans="2:8" x14ac:dyDescent="0.25">
      <c r="B377" s="39" t="str">
        <f t="shared" si="41"/>
        <v/>
      </c>
      <c r="C377" s="35" t="str">
        <f t="shared" si="35"/>
        <v/>
      </c>
      <c r="D377" s="36" t="str">
        <f t="shared" si="36"/>
        <v/>
      </c>
      <c r="E377" s="36" t="str">
        <f t="shared" si="37"/>
        <v/>
      </c>
      <c r="F377" s="36" t="str">
        <f t="shared" si="38"/>
        <v/>
      </c>
      <c r="G377" s="36" t="str">
        <f t="shared" si="39"/>
        <v/>
      </c>
      <c r="H377" s="38" t="str">
        <f t="shared" si="40"/>
        <v/>
      </c>
    </row>
    <row r="378" spans="2:8" x14ac:dyDescent="0.25">
      <c r="D378" s="40"/>
      <c r="E378" s="40"/>
      <c r="F378" s="40"/>
      <c r="G378" s="40"/>
      <c r="H378" s="40"/>
    </row>
    <row r="379" spans="2:8" x14ac:dyDescent="0.25">
      <c r="D379" s="40"/>
      <c r="E379" s="40"/>
      <c r="F379" s="40"/>
      <c r="G379" s="40"/>
      <c r="H379" s="40"/>
    </row>
    <row r="380" spans="2:8" x14ac:dyDescent="0.25">
      <c r="D380" s="40"/>
      <c r="E380" s="40"/>
      <c r="F380" s="40"/>
      <c r="G380" s="40"/>
      <c r="H380" s="40"/>
    </row>
  </sheetData>
  <mergeCells count="1">
    <mergeCell ref="C3:H3"/>
  </mergeCells>
  <conditionalFormatting sqref="C18:G377">
    <cfRule type="expression" dxfId="16" priority="1" stopIfTrue="1">
      <formula>NOT(Loan_Not_Paid)</formula>
    </cfRule>
    <cfRule type="expression" dxfId="15" priority="2" stopIfTrue="1">
      <formula>IF(ROW(C18)=Last_Row,TRUE,FALSE)</formula>
    </cfRule>
  </conditionalFormatting>
  <conditionalFormatting sqref="B18:B377">
    <cfRule type="expression" dxfId="14" priority="3" stopIfTrue="1">
      <formula>NOT(Loan_Not_Paid)</formula>
    </cfRule>
    <cfRule type="expression" dxfId="13" priority="4" stopIfTrue="1">
      <formula>IF(ROW(B18)=Last_Row,TRUE,FALSE)</formula>
    </cfRule>
  </conditionalFormatting>
  <conditionalFormatting sqref="H18:H377">
    <cfRule type="expression" dxfId="12" priority="5" stopIfTrue="1">
      <formula>NOT(Loan_Not_Paid)</formula>
    </cfRule>
    <cfRule type="expression" dxfId="11" priority="6" stopIfTrue="1">
      <formula>IF(ROW(H18)=Last_Row,TRUE,FALSE)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Plan Summary</vt:lpstr>
      <vt:lpstr>College Expense Plan</vt:lpstr>
      <vt:lpstr>Employment Income Plan</vt:lpstr>
      <vt:lpstr>Education Resource Plan</vt:lpstr>
      <vt:lpstr>Loan Repayment</vt:lpstr>
      <vt:lpstr>Total_Cost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IDEAL CYBER</dc:creator>
  <cp:lastModifiedBy>user</cp:lastModifiedBy>
  <dcterms:created xsi:type="dcterms:W3CDTF">2021-06-02T10:51:05Z</dcterms:created>
  <dcterms:modified xsi:type="dcterms:W3CDTF">2021-06-03T03:01:39Z</dcterms:modified>
</cp:coreProperties>
</file>